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ódogh Gabriella\Downloads\"/>
    </mc:Choice>
  </mc:AlternateContent>
  <xr:revisionPtr revIDLastSave="0" documentId="8_{29C36423-99D7-493E-974D-0E0DCE89CC5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Jelenléti ív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6" i="1" l="1"/>
  <c r="G36" i="1" s="1"/>
  <c r="B36" i="1"/>
  <c r="C36" i="1" s="1"/>
  <c r="F35" i="1"/>
  <c r="G35" i="1" s="1"/>
  <c r="B35" i="1"/>
  <c r="C35" i="1" s="1"/>
  <c r="F34" i="1"/>
  <c r="G34" i="1" s="1"/>
  <c r="B34" i="1"/>
  <c r="C34" i="1" s="1"/>
  <c r="F33" i="1"/>
  <c r="G33" i="1" s="1"/>
  <c r="B33" i="1"/>
  <c r="C33" i="1" s="1"/>
  <c r="F32" i="1"/>
  <c r="G32" i="1" s="1"/>
  <c r="B32" i="1"/>
  <c r="C32" i="1" s="1"/>
  <c r="F31" i="1"/>
  <c r="G31" i="1" s="1"/>
  <c r="B31" i="1"/>
  <c r="C31" i="1" s="1"/>
  <c r="F30" i="1"/>
  <c r="G30" i="1" s="1"/>
  <c r="B30" i="1"/>
  <c r="C30" i="1" s="1"/>
  <c r="G29" i="1"/>
  <c r="F29" i="1"/>
  <c r="B29" i="1"/>
  <c r="C29" i="1" s="1"/>
  <c r="F28" i="1"/>
  <c r="G28" i="1" s="1"/>
  <c r="B28" i="1"/>
  <c r="C28" i="1" s="1"/>
  <c r="F27" i="1"/>
  <c r="G27" i="1" s="1"/>
  <c r="B27" i="1"/>
  <c r="C27" i="1" s="1"/>
  <c r="F26" i="1"/>
  <c r="G26" i="1" s="1"/>
  <c r="B26" i="1"/>
  <c r="C26" i="1" s="1"/>
  <c r="F25" i="1"/>
  <c r="G25" i="1" s="1"/>
  <c r="B25" i="1"/>
  <c r="C25" i="1" s="1"/>
  <c r="F24" i="1"/>
  <c r="G24" i="1" s="1"/>
  <c r="B24" i="1"/>
  <c r="C24" i="1" s="1"/>
  <c r="F23" i="1"/>
  <c r="G23" i="1" s="1"/>
  <c r="B23" i="1"/>
  <c r="C23" i="1" s="1"/>
  <c r="F22" i="1"/>
  <c r="G22" i="1" s="1"/>
  <c r="B22" i="1"/>
  <c r="C22" i="1" s="1"/>
  <c r="G21" i="1"/>
  <c r="F21" i="1"/>
  <c r="B21" i="1"/>
  <c r="C21" i="1" s="1"/>
  <c r="F20" i="1"/>
  <c r="G20" i="1" s="1"/>
  <c r="B20" i="1"/>
  <c r="C20" i="1" s="1"/>
  <c r="F19" i="1"/>
  <c r="G19" i="1" s="1"/>
  <c r="B19" i="1"/>
  <c r="C19" i="1" s="1"/>
  <c r="F18" i="1"/>
  <c r="G18" i="1" s="1"/>
  <c r="B18" i="1"/>
  <c r="C18" i="1" s="1"/>
  <c r="F17" i="1"/>
  <c r="G17" i="1" s="1"/>
  <c r="B17" i="1"/>
  <c r="C17" i="1" s="1"/>
  <c r="F16" i="1"/>
  <c r="G16" i="1" s="1"/>
  <c r="B16" i="1"/>
  <c r="C16" i="1" s="1"/>
  <c r="F15" i="1"/>
  <c r="G15" i="1" s="1"/>
  <c r="B15" i="1"/>
  <c r="C15" i="1" s="1"/>
  <c r="F14" i="1"/>
  <c r="G14" i="1" s="1"/>
  <c r="B14" i="1"/>
  <c r="C14" i="1" s="1"/>
  <c r="F13" i="1"/>
  <c r="G13" i="1" s="1"/>
  <c r="B13" i="1"/>
  <c r="C13" i="1" s="1"/>
  <c r="F12" i="1"/>
  <c r="G12" i="1" s="1"/>
  <c r="B12" i="1"/>
  <c r="C12" i="1" s="1"/>
  <c r="F11" i="1"/>
  <c r="G11" i="1" s="1"/>
  <c r="B11" i="1"/>
  <c r="C11" i="1" s="1"/>
  <c r="F10" i="1"/>
  <c r="G10" i="1" s="1"/>
  <c r="B10" i="1"/>
  <c r="C10" i="1" s="1"/>
  <c r="F9" i="1"/>
  <c r="G9" i="1" s="1"/>
  <c r="B9" i="1"/>
  <c r="C9" i="1" s="1"/>
  <c r="F8" i="1"/>
  <c r="G8" i="1" s="1"/>
  <c r="B8" i="1"/>
  <c r="C8" i="1" s="1"/>
  <c r="F7" i="1"/>
  <c r="G7" i="1" s="1"/>
  <c r="B7" i="1"/>
  <c r="C7" i="1" s="1"/>
  <c r="F6" i="1"/>
  <c r="B6" i="1"/>
  <c r="C6" i="1" s="1"/>
  <c r="F37" i="1" l="1"/>
  <c r="G6" i="1"/>
  <c r="G37" i="1" s="1"/>
</calcChain>
</file>

<file path=xl/sharedStrings.xml><?xml version="1.0" encoding="utf-8"?>
<sst xmlns="http://schemas.openxmlformats.org/spreadsheetml/2006/main" count="18" uniqueCount="18">
  <si>
    <t>JELENLÉTI ÍV – 2026</t>
  </si>
  <si>
    <t>Munkáltató neve:</t>
  </si>
  <si>
    <t>Hónap/Év:</t>
  </si>
  <si>
    <t>Munkavállaló neve:</t>
  </si>
  <si>
    <t>Munkakör:</t>
  </si>
  <si>
    <t>Nap</t>
  </si>
  <si>
    <t>Dátum</t>
  </si>
  <si>
    <t>Nap neve</t>
  </si>
  <si>
    <t>Érkezés</t>
  </si>
  <si>
    <t>Távozás</t>
  </si>
  <si>
    <t>Munkaórák</t>
  </si>
  <si>
    <t>Túlóra</t>
  </si>
  <si>
    <t>Távolléti ok</t>
  </si>
  <si>
    <t>ÖSSZESEN:</t>
  </si>
  <si>
    <t>Munkavállaló aláírása: ___________________________</t>
  </si>
  <si>
    <t>Munkáltató aláírása: ___________________________</t>
  </si>
  <si>
    <t>Távolléti okok rövidítése: SZ = Szabadság | BT = Betegség | F = Fizetés nélküli szabadság | Ü = Ünnepnap | K = Kiküldetés</t>
  </si>
  <si>
    <t>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</si>
</sst>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.mm\.dd"/>
    <numFmt numFmtId="165" formatCode="hh:mm"/>
    <numFmt numFmtId="166" formatCode="[h]:mm"/>
  </numFmts>
  <fonts count="7" x14ac:knownFonts="1">
    <font>
      <sz val="11"/>
      <color theme="1"/>
      <name val="Calibri"/>
      <family val="2"/>
      <charset val="1"/>
    </font>
    <font>
      <b/>
      <sz val="14"/>
      <color rgb="FF1F4E79"/>
      <name val="Arial"/>
      <charset val="1"/>
    </font>
    <font>
      <b/>
      <sz val="10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i/>
      <sz val="9"/>
      <color rgb="FF595959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1F4E79"/>
        <bgColor rgb="FF003366"/>
      </patternFill>
    </fill>
    <fill>
      <patternFill patternType="solid">
        <fgColor rgb="FFF2F2F2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E2EFDA"/>
        <b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6" fontId="2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zoomScaleNormal="100" workbookViewId="0">
      <selection activeCell="N5" sqref="N5"/>
    </sheetView>
  </sheetViews>
  <sheetFormatPr defaultColWidth="8.7109375" defaultRowHeight="15" x14ac:dyDescent="0.25"/>
  <cols>
    <col min="1" max="1" width="5" customWidth="1"/>
    <col min="2" max="2" width="12" customWidth="1"/>
    <col min="3" max="3" width="10" customWidth="1"/>
    <col min="4" max="7" width="12" customWidth="1"/>
    <col min="8" max="8" width="14" customWidth="1"/>
    <col min="9" max="9" width="20" customWidth="1"/>
  </cols>
  <sheetData>
    <row r="1" spans="1:9" ht="34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ht="19.5" customHeight="1" x14ac:dyDescent="0.25">
      <c r="A2" s="5" t="s">
        <v>1</v>
      </c>
      <c r="B2" s="5"/>
      <c r="C2" s="5"/>
      <c r="D2" s="4"/>
      <c r="E2" s="4"/>
      <c r="F2" s="4"/>
      <c r="G2" s="5" t="s">
        <v>2</v>
      </c>
      <c r="H2" s="5"/>
      <c r="I2" s="5"/>
    </row>
    <row r="3" spans="1:9" ht="19.5" customHeight="1" x14ac:dyDescent="0.25">
      <c r="A3" s="5" t="s">
        <v>3</v>
      </c>
      <c r="B3" s="5"/>
      <c r="C3" s="5"/>
      <c r="D3" s="4"/>
      <c r="E3" s="4"/>
      <c r="F3" s="4"/>
      <c r="G3" s="5" t="s">
        <v>4</v>
      </c>
      <c r="H3" s="5"/>
      <c r="I3" s="5"/>
    </row>
    <row r="4" spans="1:9" ht="7.5" customHeight="1" x14ac:dyDescent="0.25"/>
    <row r="5" spans="1:9" ht="30" customHeight="1" x14ac:dyDescent="0.25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17</v>
      </c>
    </row>
    <row r="6" spans="1:9" ht="18" customHeight="1" x14ac:dyDescent="0.25">
      <c r="A6" s="8">
        <v>1</v>
      </c>
      <c r="B6" s="9">
        <f ca="1">IFERROR(DATE(YEAR(TODAY()),MONTH(TODAY()),1),"")</f>
        <v>46143</v>
      </c>
      <c r="C6" s="8" t="str">
        <f t="shared" ref="C6:C36" ca="1" si="0">IFERROR(CHOOSE(WEEKDAY(B6,2),"Hétfő","Kedd","Szerda","Csütörtök","Péntek","Szombat","Vasárnap"),"")</f>
        <v>Péntek</v>
      </c>
      <c r="D6" s="10"/>
      <c r="E6" s="10"/>
      <c r="F6" s="11" t="str">
        <f t="shared" ref="F6:F36" si="1">IFERROR(IF(AND(D6&lt;&gt;"",E6&lt;&gt;""),E6-D6,""),"")</f>
        <v/>
      </c>
      <c r="G6" s="11" t="str">
        <f t="shared" ref="G6:G36" si="2">IFERROR(IF(F6&gt;TIME(8,0,0),F6-TIME(8,0,0),""),"")</f>
        <v/>
      </c>
      <c r="H6" s="12"/>
      <c r="I6" s="12"/>
    </row>
    <row r="7" spans="1:9" ht="18" customHeight="1" x14ac:dyDescent="0.25">
      <c r="A7" s="8">
        <v>2</v>
      </c>
      <c r="B7" s="9">
        <f ca="1">IFERROR(DATE(YEAR(TODAY()),MONTH(TODAY()),2),"")</f>
        <v>46144</v>
      </c>
      <c r="C7" s="8" t="str">
        <f t="shared" ca="1" si="0"/>
        <v>Szombat</v>
      </c>
      <c r="D7" s="10"/>
      <c r="E7" s="10"/>
      <c r="F7" s="11" t="str">
        <f t="shared" si="1"/>
        <v/>
      </c>
      <c r="G7" s="11" t="str">
        <f t="shared" si="2"/>
        <v/>
      </c>
      <c r="H7" s="12"/>
      <c r="I7" s="12"/>
    </row>
    <row r="8" spans="1:9" ht="18" customHeight="1" x14ac:dyDescent="0.25">
      <c r="A8" s="8">
        <v>3</v>
      </c>
      <c r="B8" s="9">
        <f ca="1">IFERROR(DATE(YEAR(TODAY()),MONTH(TODAY()),3),"")</f>
        <v>46145</v>
      </c>
      <c r="C8" s="8" t="str">
        <f t="shared" ca="1" si="0"/>
        <v>Vasárnap</v>
      </c>
      <c r="D8" s="10"/>
      <c r="E8" s="10"/>
      <c r="F8" s="11" t="str">
        <f t="shared" si="1"/>
        <v/>
      </c>
      <c r="G8" s="11" t="str">
        <f t="shared" si="2"/>
        <v/>
      </c>
      <c r="H8" s="12"/>
      <c r="I8" s="12"/>
    </row>
    <row r="9" spans="1:9" ht="18" customHeight="1" x14ac:dyDescent="0.25">
      <c r="A9" s="8">
        <v>4</v>
      </c>
      <c r="B9" s="9">
        <f ca="1">IFERROR(DATE(YEAR(TODAY()),MONTH(TODAY()),4),"")</f>
        <v>46146</v>
      </c>
      <c r="C9" s="8" t="str">
        <f t="shared" ca="1" si="0"/>
        <v>Hétfő</v>
      </c>
      <c r="D9" s="10"/>
      <c r="E9" s="10"/>
      <c r="F9" s="11" t="str">
        <f t="shared" si="1"/>
        <v/>
      </c>
      <c r="G9" s="11" t="str">
        <f t="shared" si="2"/>
        <v/>
      </c>
      <c r="H9" s="12"/>
      <c r="I9" s="12"/>
    </row>
    <row r="10" spans="1:9" ht="18" customHeight="1" x14ac:dyDescent="0.25">
      <c r="A10" s="8">
        <v>5</v>
      </c>
      <c r="B10" s="9">
        <f ca="1">IFERROR(DATE(YEAR(TODAY()),MONTH(TODAY()),5),"")</f>
        <v>46147</v>
      </c>
      <c r="C10" s="8" t="str">
        <f t="shared" ca="1" si="0"/>
        <v>Kedd</v>
      </c>
      <c r="D10" s="10"/>
      <c r="E10" s="10"/>
      <c r="F10" s="11" t="str">
        <f t="shared" si="1"/>
        <v/>
      </c>
      <c r="G10" s="11" t="str">
        <f t="shared" si="2"/>
        <v/>
      </c>
      <c r="H10" s="12"/>
      <c r="I10" s="12"/>
    </row>
    <row r="11" spans="1:9" ht="18" customHeight="1" x14ac:dyDescent="0.25">
      <c r="A11" s="13">
        <v>6</v>
      </c>
      <c r="B11" s="14">
        <f ca="1">IFERROR(DATE(YEAR(TODAY()),MONTH(TODAY()),6),"")</f>
        <v>46148</v>
      </c>
      <c r="C11" s="13" t="str">
        <f t="shared" ca="1" si="0"/>
        <v>Szerda</v>
      </c>
      <c r="D11" s="15"/>
      <c r="E11" s="15"/>
      <c r="F11" s="16" t="str">
        <f t="shared" si="1"/>
        <v/>
      </c>
      <c r="G11" s="16" t="str">
        <f t="shared" si="2"/>
        <v/>
      </c>
      <c r="H11" s="17"/>
      <c r="I11" s="17"/>
    </row>
    <row r="12" spans="1:9" ht="18" customHeight="1" x14ac:dyDescent="0.25">
      <c r="A12" s="13">
        <v>7</v>
      </c>
      <c r="B12" s="14">
        <f ca="1">IFERROR(DATE(YEAR(TODAY()),MONTH(TODAY()),7),"")</f>
        <v>46149</v>
      </c>
      <c r="C12" s="13" t="str">
        <f t="shared" ca="1" si="0"/>
        <v>Csütörtök</v>
      </c>
      <c r="D12" s="15"/>
      <c r="E12" s="15"/>
      <c r="F12" s="16" t="str">
        <f t="shared" si="1"/>
        <v/>
      </c>
      <c r="G12" s="16" t="str">
        <f t="shared" si="2"/>
        <v/>
      </c>
      <c r="H12" s="17"/>
      <c r="I12" s="17"/>
    </row>
    <row r="13" spans="1:9" ht="18" customHeight="1" x14ac:dyDescent="0.25">
      <c r="A13" s="8">
        <v>8</v>
      </c>
      <c r="B13" s="9">
        <f ca="1">IFERROR(DATE(YEAR(TODAY()),MONTH(TODAY()),8),"")</f>
        <v>46150</v>
      </c>
      <c r="C13" s="8" t="str">
        <f t="shared" ca="1" si="0"/>
        <v>Péntek</v>
      </c>
      <c r="D13" s="10"/>
      <c r="E13" s="10"/>
      <c r="F13" s="11" t="str">
        <f t="shared" si="1"/>
        <v/>
      </c>
      <c r="G13" s="11" t="str">
        <f t="shared" si="2"/>
        <v/>
      </c>
      <c r="H13" s="12"/>
      <c r="I13" s="12"/>
    </row>
    <row r="14" spans="1:9" ht="18" customHeight="1" x14ac:dyDescent="0.25">
      <c r="A14" s="8">
        <v>9</v>
      </c>
      <c r="B14" s="9">
        <f ca="1">IFERROR(DATE(YEAR(TODAY()),MONTH(TODAY()),9),"")</f>
        <v>46151</v>
      </c>
      <c r="C14" s="8" t="str">
        <f t="shared" ca="1" si="0"/>
        <v>Szombat</v>
      </c>
      <c r="D14" s="10"/>
      <c r="E14" s="10"/>
      <c r="F14" s="11" t="str">
        <f t="shared" si="1"/>
        <v/>
      </c>
      <c r="G14" s="11" t="str">
        <f t="shared" si="2"/>
        <v/>
      </c>
      <c r="H14" s="12"/>
      <c r="I14" s="12"/>
    </row>
    <row r="15" spans="1:9" ht="18" customHeight="1" x14ac:dyDescent="0.25">
      <c r="A15" s="8">
        <v>10</v>
      </c>
      <c r="B15" s="9">
        <f ca="1">IFERROR(DATE(YEAR(TODAY()),MONTH(TODAY()),10),"")</f>
        <v>46152</v>
      </c>
      <c r="C15" s="8" t="str">
        <f t="shared" ca="1" si="0"/>
        <v>Vasárnap</v>
      </c>
      <c r="D15" s="10"/>
      <c r="E15" s="10"/>
      <c r="F15" s="11" t="str">
        <f t="shared" si="1"/>
        <v/>
      </c>
      <c r="G15" s="11" t="str">
        <f t="shared" si="2"/>
        <v/>
      </c>
      <c r="H15" s="12"/>
      <c r="I15" s="12"/>
    </row>
    <row r="16" spans="1:9" ht="18" customHeight="1" x14ac:dyDescent="0.25">
      <c r="A16" s="8">
        <v>11</v>
      </c>
      <c r="B16" s="9">
        <f ca="1">IFERROR(DATE(YEAR(TODAY()),MONTH(TODAY()),11),"")</f>
        <v>46153</v>
      </c>
      <c r="C16" s="8" t="str">
        <f t="shared" ca="1" si="0"/>
        <v>Hétfő</v>
      </c>
      <c r="D16" s="10"/>
      <c r="E16" s="10"/>
      <c r="F16" s="11" t="str">
        <f t="shared" si="1"/>
        <v/>
      </c>
      <c r="G16" s="11" t="str">
        <f t="shared" si="2"/>
        <v/>
      </c>
      <c r="H16" s="12"/>
      <c r="I16" s="12"/>
    </row>
    <row r="17" spans="1:9" ht="18" customHeight="1" x14ac:dyDescent="0.25">
      <c r="A17" s="8">
        <v>12</v>
      </c>
      <c r="B17" s="9">
        <f ca="1">IFERROR(DATE(YEAR(TODAY()),MONTH(TODAY()),12),"")</f>
        <v>46154</v>
      </c>
      <c r="C17" s="8" t="str">
        <f t="shared" ca="1" si="0"/>
        <v>Kedd</v>
      </c>
      <c r="D17" s="10"/>
      <c r="E17" s="10"/>
      <c r="F17" s="11" t="str">
        <f t="shared" si="1"/>
        <v/>
      </c>
      <c r="G17" s="11" t="str">
        <f t="shared" si="2"/>
        <v/>
      </c>
      <c r="H17" s="12"/>
      <c r="I17" s="12"/>
    </row>
    <row r="18" spans="1:9" ht="18" customHeight="1" x14ac:dyDescent="0.25">
      <c r="A18" s="13">
        <v>13</v>
      </c>
      <c r="B18" s="14">
        <f ca="1">IFERROR(DATE(YEAR(TODAY()),MONTH(TODAY()),13),"")</f>
        <v>46155</v>
      </c>
      <c r="C18" s="13" t="str">
        <f t="shared" ca="1" si="0"/>
        <v>Szerda</v>
      </c>
      <c r="D18" s="15"/>
      <c r="E18" s="15"/>
      <c r="F18" s="16" t="str">
        <f t="shared" si="1"/>
        <v/>
      </c>
      <c r="G18" s="16" t="str">
        <f t="shared" si="2"/>
        <v/>
      </c>
      <c r="H18" s="17"/>
      <c r="I18" s="17"/>
    </row>
    <row r="19" spans="1:9" ht="18" customHeight="1" x14ac:dyDescent="0.25">
      <c r="A19" s="13">
        <v>14</v>
      </c>
      <c r="B19" s="14">
        <f ca="1">IFERROR(DATE(YEAR(TODAY()),MONTH(TODAY()),14),"")</f>
        <v>46156</v>
      </c>
      <c r="C19" s="13" t="str">
        <f t="shared" ca="1" si="0"/>
        <v>Csütörtök</v>
      </c>
      <c r="D19" s="15"/>
      <c r="E19" s="15"/>
      <c r="F19" s="16" t="str">
        <f t="shared" si="1"/>
        <v/>
      </c>
      <c r="G19" s="16" t="str">
        <f t="shared" si="2"/>
        <v/>
      </c>
      <c r="H19" s="17"/>
      <c r="I19" s="17"/>
    </row>
    <row r="20" spans="1:9" ht="18" customHeight="1" x14ac:dyDescent="0.25">
      <c r="A20" s="8">
        <v>15</v>
      </c>
      <c r="B20" s="9">
        <f ca="1">IFERROR(DATE(YEAR(TODAY()),MONTH(TODAY()),15),"")</f>
        <v>46157</v>
      </c>
      <c r="C20" s="8" t="str">
        <f t="shared" ca="1" si="0"/>
        <v>Péntek</v>
      </c>
      <c r="D20" s="10"/>
      <c r="E20" s="10"/>
      <c r="F20" s="11" t="str">
        <f t="shared" si="1"/>
        <v/>
      </c>
      <c r="G20" s="11" t="str">
        <f t="shared" si="2"/>
        <v/>
      </c>
      <c r="H20" s="12"/>
      <c r="I20" s="12"/>
    </row>
    <row r="21" spans="1:9" ht="18" customHeight="1" x14ac:dyDescent="0.25">
      <c r="A21" s="8">
        <v>16</v>
      </c>
      <c r="B21" s="9">
        <f ca="1">IFERROR(DATE(YEAR(TODAY()),MONTH(TODAY()),16),"")</f>
        <v>46158</v>
      </c>
      <c r="C21" s="8" t="str">
        <f t="shared" ca="1" si="0"/>
        <v>Szombat</v>
      </c>
      <c r="D21" s="10"/>
      <c r="E21" s="10"/>
      <c r="F21" s="11" t="str">
        <f t="shared" si="1"/>
        <v/>
      </c>
      <c r="G21" s="11" t="str">
        <f t="shared" si="2"/>
        <v/>
      </c>
      <c r="H21" s="12"/>
      <c r="I21" s="12"/>
    </row>
    <row r="22" spans="1:9" ht="18" customHeight="1" x14ac:dyDescent="0.25">
      <c r="A22" s="8">
        <v>17</v>
      </c>
      <c r="B22" s="9">
        <f ca="1">IFERROR(DATE(YEAR(TODAY()),MONTH(TODAY()),17),"")</f>
        <v>46159</v>
      </c>
      <c r="C22" s="8" t="str">
        <f t="shared" ca="1" si="0"/>
        <v>Vasárnap</v>
      </c>
      <c r="D22" s="10"/>
      <c r="E22" s="10"/>
      <c r="F22" s="11" t="str">
        <f t="shared" si="1"/>
        <v/>
      </c>
      <c r="G22" s="11" t="str">
        <f t="shared" si="2"/>
        <v/>
      </c>
      <c r="H22" s="12"/>
      <c r="I22" s="12"/>
    </row>
    <row r="23" spans="1:9" ht="18" customHeight="1" x14ac:dyDescent="0.25">
      <c r="A23" s="8">
        <v>18</v>
      </c>
      <c r="B23" s="9">
        <f ca="1">IFERROR(DATE(YEAR(TODAY()),MONTH(TODAY()),18),"")</f>
        <v>46160</v>
      </c>
      <c r="C23" s="8" t="str">
        <f t="shared" ca="1" si="0"/>
        <v>Hétfő</v>
      </c>
      <c r="D23" s="10"/>
      <c r="E23" s="10"/>
      <c r="F23" s="11" t="str">
        <f t="shared" si="1"/>
        <v/>
      </c>
      <c r="G23" s="11" t="str">
        <f t="shared" si="2"/>
        <v/>
      </c>
      <c r="H23" s="12"/>
      <c r="I23" s="12"/>
    </row>
    <row r="24" spans="1:9" ht="18" customHeight="1" x14ac:dyDescent="0.25">
      <c r="A24" s="8">
        <v>19</v>
      </c>
      <c r="B24" s="9">
        <f ca="1">IFERROR(DATE(YEAR(TODAY()),MONTH(TODAY()),19),"")</f>
        <v>46161</v>
      </c>
      <c r="C24" s="8" t="str">
        <f t="shared" ca="1" si="0"/>
        <v>Kedd</v>
      </c>
      <c r="D24" s="10"/>
      <c r="E24" s="10"/>
      <c r="F24" s="11" t="str">
        <f t="shared" si="1"/>
        <v/>
      </c>
      <c r="G24" s="11" t="str">
        <f t="shared" si="2"/>
        <v/>
      </c>
      <c r="H24" s="12"/>
      <c r="I24" s="12"/>
    </row>
    <row r="25" spans="1:9" ht="18" customHeight="1" x14ac:dyDescent="0.25">
      <c r="A25" s="13">
        <v>20</v>
      </c>
      <c r="B25" s="14">
        <f ca="1">IFERROR(DATE(YEAR(TODAY()),MONTH(TODAY()),20),"")</f>
        <v>46162</v>
      </c>
      <c r="C25" s="13" t="str">
        <f t="shared" ca="1" si="0"/>
        <v>Szerda</v>
      </c>
      <c r="D25" s="15"/>
      <c r="E25" s="15"/>
      <c r="F25" s="16" t="str">
        <f t="shared" si="1"/>
        <v/>
      </c>
      <c r="G25" s="16" t="str">
        <f t="shared" si="2"/>
        <v/>
      </c>
      <c r="H25" s="17"/>
      <c r="I25" s="17"/>
    </row>
    <row r="26" spans="1:9" ht="18" customHeight="1" x14ac:dyDescent="0.25">
      <c r="A26" s="13">
        <v>21</v>
      </c>
      <c r="B26" s="14">
        <f ca="1">IFERROR(DATE(YEAR(TODAY()),MONTH(TODAY()),21),"")</f>
        <v>46163</v>
      </c>
      <c r="C26" s="13" t="str">
        <f t="shared" ca="1" si="0"/>
        <v>Csütörtök</v>
      </c>
      <c r="D26" s="15"/>
      <c r="E26" s="15"/>
      <c r="F26" s="16" t="str">
        <f t="shared" si="1"/>
        <v/>
      </c>
      <c r="G26" s="16" t="str">
        <f t="shared" si="2"/>
        <v/>
      </c>
      <c r="H26" s="17"/>
      <c r="I26" s="17"/>
    </row>
    <row r="27" spans="1:9" ht="18" customHeight="1" x14ac:dyDescent="0.25">
      <c r="A27" s="8">
        <v>22</v>
      </c>
      <c r="B27" s="9">
        <f ca="1">IFERROR(DATE(YEAR(TODAY()),MONTH(TODAY()),22),"")</f>
        <v>46164</v>
      </c>
      <c r="C27" s="8" t="str">
        <f t="shared" ca="1" si="0"/>
        <v>Péntek</v>
      </c>
      <c r="D27" s="10"/>
      <c r="E27" s="10"/>
      <c r="F27" s="11" t="str">
        <f t="shared" si="1"/>
        <v/>
      </c>
      <c r="G27" s="11" t="str">
        <f t="shared" si="2"/>
        <v/>
      </c>
      <c r="H27" s="12"/>
      <c r="I27" s="12"/>
    </row>
    <row r="28" spans="1:9" ht="18" customHeight="1" x14ac:dyDescent="0.25">
      <c r="A28" s="8">
        <v>23</v>
      </c>
      <c r="B28" s="9">
        <f ca="1">IFERROR(DATE(YEAR(TODAY()),MONTH(TODAY()),23),"")</f>
        <v>46165</v>
      </c>
      <c r="C28" s="8" t="str">
        <f t="shared" ca="1" si="0"/>
        <v>Szombat</v>
      </c>
      <c r="D28" s="10"/>
      <c r="E28" s="10"/>
      <c r="F28" s="11" t="str">
        <f t="shared" si="1"/>
        <v/>
      </c>
      <c r="G28" s="11" t="str">
        <f t="shared" si="2"/>
        <v/>
      </c>
      <c r="H28" s="12"/>
      <c r="I28" s="12"/>
    </row>
    <row r="29" spans="1:9" ht="18" customHeight="1" x14ac:dyDescent="0.25">
      <c r="A29" s="8">
        <v>24</v>
      </c>
      <c r="B29" s="9">
        <f ca="1">IFERROR(DATE(YEAR(TODAY()),MONTH(TODAY()),24),"")</f>
        <v>46166</v>
      </c>
      <c r="C29" s="8" t="str">
        <f t="shared" ca="1" si="0"/>
        <v>Vasárnap</v>
      </c>
      <c r="D29" s="10"/>
      <c r="E29" s="10"/>
      <c r="F29" s="11" t="str">
        <f t="shared" si="1"/>
        <v/>
      </c>
      <c r="G29" s="11" t="str">
        <f t="shared" si="2"/>
        <v/>
      </c>
      <c r="H29" s="12"/>
      <c r="I29" s="12"/>
    </row>
    <row r="30" spans="1:9" ht="18" customHeight="1" x14ac:dyDescent="0.25">
      <c r="A30" s="8">
        <v>25</v>
      </c>
      <c r="B30" s="9">
        <f ca="1">IFERROR(DATE(YEAR(TODAY()),MONTH(TODAY()),25),"")</f>
        <v>46167</v>
      </c>
      <c r="C30" s="8" t="str">
        <f t="shared" ca="1" si="0"/>
        <v>Hétfő</v>
      </c>
      <c r="D30" s="10"/>
      <c r="E30" s="10"/>
      <c r="F30" s="11" t="str">
        <f t="shared" si="1"/>
        <v/>
      </c>
      <c r="G30" s="11" t="str">
        <f t="shared" si="2"/>
        <v/>
      </c>
      <c r="H30" s="12"/>
      <c r="I30" s="12"/>
    </row>
    <row r="31" spans="1:9" ht="18" customHeight="1" x14ac:dyDescent="0.25">
      <c r="A31" s="8">
        <v>26</v>
      </c>
      <c r="B31" s="9">
        <f ca="1">IFERROR(DATE(YEAR(TODAY()),MONTH(TODAY()),26),"")</f>
        <v>46168</v>
      </c>
      <c r="C31" s="8" t="str">
        <f t="shared" ca="1" si="0"/>
        <v>Kedd</v>
      </c>
      <c r="D31" s="10"/>
      <c r="E31" s="10"/>
      <c r="F31" s="11" t="str">
        <f t="shared" si="1"/>
        <v/>
      </c>
      <c r="G31" s="11" t="str">
        <f t="shared" si="2"/>
        <v/>
      </c>
      <c r="H31" s="12"/>
      <c r="I31" s="12"/>
    </row>
    <row r="32" spans="1:9" ht="18" customHeight="1" x14ac:dyDescent="0.25">
      <c r="A32" s="13">
        <v>27</v>
      </c>
      <c r="B32" s="14">
        <f ca="1">IFERROR(DATE(YEAR(TODAY()),MONTH(TODAY()),27),"")</f>
        <v>46169</v>
      </c>
      <c r="C32" s="13" t="str">
        <f t="shared" ca="1" si="0"/>
        <v>Szerda</v>
      </c>
      <c r="D32" s="15"/>
      <c r="E32" s="15"/>
      <c r="F32" s="16" t="str">
        <f t="shared" si="1"/>
        <v/>
      </c>
      <c r="G32" s="16" t="str">
        <f t="shared" si="2"/>
        <v/>
      </c>
      <c r="H32" s="17"/>
      <c r="I32" s="17"/>
    </row>
    <row r="33" spans="1:9" ht="18" customHeight="1" x14ac:dyDescent="0.25">
      <c r="A33" s="13">
        <v>28</v>
      </c>
      <c r="B33" s="14">
        <f ca="1">IFERROR(DATE(YEAR(TODAY()),MONTH(TODAY()),28),"")</f>
        <v>46170</v>
      </c>
      <c r="C33" s="13" t="str">
        <f t="shared" ca="1" si="0"/>
        <v>Csütörtök</v>
      </c>
      <c r="D33" s="15"/>
      <c r="E33" s="15"/>
      <c r="F33" s="16" t="str">
        <f t="shared" si="1"/>
        <v/>
      </c>
      <c r="G33" s="16" t="str">
        <f t="shared" si="2"/>
        <v/>
      </c>
      <c r="H33" s="17"/>
      <c r="I33" s="17"/>
    </row>
    <row r="34" spans="1:9" ht="18" customHeight="1" x14ac:dyDescent="0.25">
      <c r="A34" s="8">
        <v>29</v>
      </c>
      <c r="B34" s="9">
        <f ca="1">IFERROR(DATE(YEAR(TODAY()),MONTH(TODAY()),29),"")</f>
        <v>46171</v>
      </c>
      <c r="C34" s="8" t="str">
        <f t="shared" ca="1" si="0"/>
        <v>Péntek</v>
      </c>
      <c r="D34" s="10"/>
      <c r="E34" s="10"/>
      <c r="F34" s="11" t="str">
        <f t="shared" si="1"/>
        <v/>
      </c>
      <c r="G34" s="11" t="str">
        <f t="shared" si="2"/>
        <v/>
      </c>
      <c r="H34" s="12"/>
      <c r="I34" s="12"/>
    </row>
    <row r="35" spans="1:9" ht="18" customHeight="1" x14ac:dyDescent="0.25">
      <c r="A35" s="8">
        <v>30</v>
      </c>
      <c r="B35" s="9">
        <f ca="1">IFERROR(DATE(YEAR(TODAY()),MONTH(TODAY()),30),"")</f>
        <v>46172</v>
      </c>
      <c r="C35" s="8" t="str">
        <f t="shared" ca="1" si="0"/>
        <v>Szombat</v>
      </c>
      <c r="D35" s="10"/>
      <c r="E35" s="10"/>
      <c r="F35" s="11" t="str">
        <f t="shared" si="1"/>
        <v/>
      </c>
      <c r="G35" s="11" t="str">
        <f t="shared" si="2"/>
        <v/>
      </c>
      <c r="H35" s="12"/>
      <c r="I35" s="12"/>
    </row>
    <row r="36" spans="1:9" ht="18" customHeight="1" x14ac:dyDescent="0.25">
      <c r="A36" s="8">
        <v>31</v>
      </c>
      <c r="B36" s="9">
        <f ca="1">IFERROR(DATE(YEAR(TODAY()),MONTH(TODAY()),31),"")</f>
        <v>46173</v>
      </c>
      <c r="C36" s="8" t="str">
        <f t="shared" ca="1" si="0"/>
        <v>Vasárnap</v>
      </c>
      <c r="D36" s="10"/>
      <c r="E36" s="10"/>
      <c r="F36" s="11" t="str">
        <f t="shared" si="1"/>
        <v/>
      </c>
      <c r="G36" s="11" t="str">
        <f t="shared" si="2"/>
        <v/>
      </c>
      <c r="H36" s="12"/>
      <c r="I36" s="12"/>
    </row>
    <row r="37" spans="1:9" ht="21.75" customHeight="1" x14ac:dyDescent="0.25">
      <c r="A37" s="3" t="s">
        <v>13</v>
      </c>
      <c r="B37" s="3"/>
      <c r="C37" s="3"/>
      <c r="D37" s="3"/>
      <c r="E37" s="3"/>
      <c r="F37" s="18">
        <f>SUM(F6:F36)</f>
        <v>0</v>
      </c>
      <c r="G37" s="18">
        <f>SUM(G6:G36)</f>
        <v>0</v>
      </c>
      <c r="H37" s="19"/>
      <c r="I37" s="19"/>
    </row>
    <row r="39" spans="1:9" ht="39.75" customHeight="1" x14ac:dyDescent="0.25">
      <c r="A39" s="2" t="s">
        <v>14</v>
      </c>
      <c r="B39" s="2"/>
      <c r="C39" s="2"/>
      <c r="D39" s="2"/>
      <c r="F39" s="2" t="s">
        <v>15</v>
      </c>
      <c r="G39" s="2"/>
      <c r="H39" s="2"/>
      <c r="I39" s="2"/>
    </row>
    <row r="41" spans="1:9" ht="15" customHeight="1" x14ac:dyDescent="0.25">
      <c r="A41" s="1" t="s">
        <v>16</v>
      </c>
      <c r="B41" s="1"/>
      <c r="C41" s="1"/>
      <c r="D41" s="1"/>
      <c r="E41" s="1"/>
      <c r="F41" s="1"/>
      <c r="G41" s="1"/>
      <c r="H41" s="1"/>
      <c r="I41" s="1"/>
    </row>
  </sheetData>
  <mergeCells count="11">
    <mergeCell ref="A37:E37"/>
    <mergeCell ref="A39:D39"/>
    <mergeCell ref="F39:I39"/>
    <mergeCell ref="A41:I41"/>
    <mergeCell ref="A1:I1"/>
    <mergeCell ref="A2:C2"/>
    <mergeCell ref="D2:F2"/>
    <mergeCell ref="G2:I2"/>
    <mergeCell ref="A3:C3"/>
    <mergeCell ref="D3:F3"/>
    <mergeCell ref="G3:I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Jelenléti ív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Gabriella Bodogh</cp:lastModifiedBy>
  <cp:revision>0</cp:revision>
  <dcterms:created xsi:type="dcterms:W3CDTF">2026-05-21T09:46:39Z</dcterms:created>
  <dcterms:modified xsi:type="dcterms:W3CDTF">2026-05-21T10:04:38Z</dcterms:modified>
  <dc:language>en-US</dc:language>
</cp:coreProperties>
</file>