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Éves összesítő" sheetId="1" state="visible" r:id="rId3"/>
    <sheet name="Január" sheetId="2" state="visible" r:id="rId4"/>
    <sheet name="Február" sheetId="3" state="visible" r:id="rId5"/>
    <sheet name="Március" sheetId="4" state="visible" r:id="rId6"/>
    <sheet name="Április" sheetId="5" state="visible" r:id="rId7"/>
    <sheet name="Május" sheetId="6" state="visible" r:id="rId8"/>
    <sheet name="Június" sheetId="7" state="visible" r:id="rId9"/>
    <sheet name="Július" sheetId="8" state="visible" r:id="rId10"/>
    <sheet name="Augusztus" sheetId="9" state="visible" r:id="rId11"/>
    <sheet name="Szeptember" sheetId="10" state="visible" r:id="rId12"/>
    <sheet name="Október" sheetId="11" state="visible" r:id="rId13"/>
    <sheet name="November" sheetId="12" state="visible" r:id="rId14"/>
    <sheet name="December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<sst xmlns="http://schemas.openxmlformats.org/spreadsheetml/2006/main" count="309" uniqueCount="43">
  <si>
    <t xml:space="preserve">MUNKAIDŐ NYILVÁNTARTÁS – ÉVES ÖSSZESÍTŐ 2026</t>
  </si>
  <si>
    <t xml:space="preserve">Munkáltató neve:</t>
  </si>
  <si>
    <t xml:space="preserve">Év:</t>
  </si>
  <si>
    <t xml:space="preserve">2026</t>
  </si>
  <si>
    <t xml:space="preserve">#</t>
  </si>
  <si>
    <t xml:space="preserve">Munkavállaló neve</t>
  </si>
  <si>
    <t xml:space="preserve">Munkakör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</si>
  <si>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</si>
  <si>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</si>
  <si>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</si>
  <si>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</si>
  <si>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</si>
  <si>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</si>
  <si>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</si>
  <si>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Augusztus</t>
  </si>
  <si>
    <t xml:space="preserve">Szeptember</t>
  </si>
  <si>
    <t xml:space="preserve">Október</t>
  </si>
  <si>
    <t xml:space="preserve">November</t>
  </si>
  <si>
    <t xml:space="preserve">December</t>
  </si>
  <si>
    <t xml:space="preserve">Éves összesen</t>
  </si>
  <si>
    <t xml:space="preserve">ÖSSZESEN:</t>
  </si>
  <si>
    <t xml:space="preserve">MUNKAIDŐ NYILVÁNTARTÁS – 2026 JANUÁR</t>
  </si>
  <si>
    <t xml:space="preserve">1. Munkavállaló neve:</t>
  </si>
  <si>
    <t xml:space="preserve">2. Munkavállaló neve:</t>
  </si>
  <si>
    <t xml:space="preserve">3. Munkavállaló neve:</t>
  </si>
  <si>
    <t xml:space="preserve">4. Munkavállaló neve:</t>
  </si>
  <si>
    <t xml:space="preserve">5. Munkavállaló neve:</t>
  </si>
  <si>
    <t xml:space="preserve">Dátum</t>
  </si>
  <si>
    <t xml:space="preserve">Érkezés</t>
  </si>
  <si>
    <t xml:space="preserve">Távozás</t>
  </si>
  <si>
    <t xml:space="preserve">Munkaóra</t>
  </si>
  <si>
    <t xml:space="preserve">HAVI ÖSSZESEN:</t>
  </si>
  <si>
    <t xml:space="preserve">MUNKAIDŐ NYILVÁNTARTÁS – 2026 FEBRUÁR</t>
  </si>
  <si>
    <t xml:space="preserve">MUNKAIDŐ NYILVÁNTARTÁS – 2026 MÁRCIUS</t>
  </si>
  <si>
    <t xml:space="preserve">MUNKAIDŐ NYILVÁNTARTÁS – 2026 ÁPRILIS</t>
  </si>
  <si>
    <t xml:space="preserve">MUNKAIDŐ NYILVÁNTARTÁS – 2026 MÁJUS</t>
  </si>
  <si>
    <t xml:space="preserve">MUNKAIDŐ NYILVÁNTARTÁS – 2026 JÚNIUS</t>
  </si>
  <si>
    <t xml:space="preserve">MUNKAIDŐ NYILVÁNTARTÁS – 2026 JÚLIUS</t>
  </si>
  <si>
    <t xml:space="preserve">MUNKAIDŐ NYILVÁNTARTÁS – 2026 AUGUSZTUS</t>
  </si>
  <si>
    <t xml:space="preserve">MUNKAIDŐ NYILVÁNTARTÁS – 2026 SZEPTEMBER</t>
  </si>
  <si>
    <t xml:space="preserve">MUNKAIDŐ NYILVÁNTARTÁS – 2026 OKTÓBER</t>
  </si>
  <si>
    <t xml:space="preserve">MUNKAIDŐ NYILVÁNTARTÁS – 2026 NOVEMBER</t>
  </si>
  <si>
    <t xml:space="preserve">MUNKAIDŐ NYILVÁNTARTÁS – 2026 DECEMBER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</si>
</sst>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h]:mm"/>
    <numFmt numFmtId="166" formatCode="mm\.dd"/>
    <numFmt numFmtId="167" formatCode="hh:mm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1F4E7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2EFDA"/>
        <bgColor rgb="FFF2F2F2"/>
      </patternFill>
    </fill>
    <fill>
      <patternFill patternType="solid">
        <fgColor rgb="FFF5FBFF"/>
        <bgColor rgb="FFFFFFFF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5FB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F5FB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15" min="4" style="0" width="11"/>
    <col collapsed="false" customWidth="true" hidden="false" outlineLevel="0" max="16" min="16" style="0" width="14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3"/>
      <c r="F2" s="3"/>
      <c r="G2" s="3"/>
      <c r="H2" s="3"/>
      <c r="I2" s="2" t="s">
        <v>2</v>
      </c>
      <c r="J2" s="2"/>
      <c r="K2" s="4" t="s">
        <v>3</v>
      </c>
      <c r="L2" s="4"/>
    </row>
    <row r="3" customFormat="false" ht="7.5" hidden="false" customHeight="true" outlineLevel="0" collapsed="false"/>
    <row r="4" customFormat="false" ht="30" hidden="false" customHeight="true" outlineLevel="0" collapsed="false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</row>
    <row r="5" customFormat="false" ht="19.5" hidden="false" customHeight="true" outlineLevel="0" collapsed="false">
      <c r="A5" s="6" t="n">
        <v>1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 t="n">
        <f aca="false">SUM(D5:O5)</f>
        <v>0</v>
      </c>
    </row>
    <row r="6" customFormat="false" ht="19.5" hidden="false" customHeight="true" outlineLevel="0" collapsed="false">
      <c r="A6" s="10" t="n">
        <v>2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9" t="n">
        <f aca="false">SUM(D6:O6)</f>
        <v>0</v>
      </c>
    </row>
    <row r="7" customFormat="false" ht="19.5" hidden="false" customHeight="true" outlineLevel="0" collapsed="false">
      <c r="A7" s="6" t="n"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 t="n">
        <f aca="false">SUM(D7:O7)</f>
        <v>0</v>
      </c>
    </row>
    <row r="8" customFormat="false" ht="19.5" hidden="false" customHeight="true" outlineLevel="0" collapsed="false">
      <c r="A8" s="10" t="n">
        <v>4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9" t="n">
        <f aca="false">SUM(D8:O8)</f>
        <v>0</v>
      </c>
    </row>
    <row r="9" customFormat="false" ht="19.5" hidden="false" customHeight="true" outlineLevel="0" collapsed="false">
      <c r="A9" s="6" t="n">
        <v>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 t="n">
        <f aca="false">SUM(D9:O9)</f>
        <v>0</v>
      </c>
    </row>
    <row r="10" customFormat="false" ht="19.5" hidden="false" customHeight="true" outlineLevel="0" collapsed="false">
      <c r="A10" s="10" t="n">
        <v>6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9" t="n">
        <f aca="false">SUM(D10:O10)</f>
        <v>0</v>
      </c>
    </row>
    <row r="11" customFormat="false" ht="19.5" hidden="false" customHeight="true" outlineLevel="0" collapsed="false">
      <c r="A11" s="6" t="n">
        <v>7</v>
      </c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 t="n">
        <f aca="false">SUM(D11:O11)</f>
        <v>0</v>
      </c>
    </row>
    <row r="12" customFormat="false" ht="19.5" hidden="false" customHeight="true" outlineLevel="0" collapsed="false">
      <c r="A12" s="10" t="n">
        <v>8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9" t="n">
        <f aca="false">SUM(D12:O12)</f>
        <v>0</v>
      </c>
    </row>
    <row r="13" customFormat="false" ht="19.5" hidden="false" customHeight="true" outlineLevel="0" collapsed="false">
      <c r="A13" s="6" t="n">
        <v>9</v>
      </c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 t="n">
        <f aca="false">SUM(D13:O13)</f>
        <v>0</v>
      </c>
    </row>
    <row r="14" customFormat="false" ht="19.5" hidden="false" customHeight="true" outlineLevel="0" collapsed="false">
      <c r="A14" s="10" t="n">
        <v>10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9" t="n">
        <f aca="false">SUM(D14:O14)</f>
        <v>0</v>
      </c>
    </row>
    <row r="15" customFormat="false" ht="21.75" hidden="false" customHeight="true" outlineLevel="0" collapsed="false">
      <c r="A15" s="13" t="s">
        <v>20</v>
      </c>
      <c r="B15" s="13"/>
      <c r="C15" s="13"/>
      <c r="D15" s="9" t="n">
        <f aca="false">SUM(D5:D14)</f>
        <v>0</v>
      </c>
      <c r="E15" s="9" t="n">
        <f aca="false">SUM(E5:E14)</f>
        <v>0</v>
      </c>
      <c r="F15" s="9" t="n">
        <f aca="false">SUM(F5:F14)</f>
        <v>0</v>
      </c>
      <c r="G15" s="9" t="n">
        <f aca="false">SUM(G5:G14)</f>
        <v>0</v>
      </c>
      <c r="H15" s="9" t="n">
        <f aca="false">SUM(H5:H14)</f>
        <v>0</v>
      </c>
      <c r="I15" s="9" t="n">
        <f aca="false">SUM(I5:I14)</f>
        <v>0</v>
      </c>
      <c r="J15" s="9" t="n">
        <f aca="false">SUM(J5:J14)</f>
        <v>0</v>
      </c>
      <c r="K15" s="9" t="n">
        <f aca="false">SUM(K5:K14)</f>
        <v>0</v>
      </c>
      <c r="L15" s="9" t="n">
        <f aca="false">SUM(L5:L14)</f>
        <v>0</v>
      </c>
      <c r="M15" s="9" t="n">
        <f aca="false">SUM(M5:M14)</f>
        <v>0</v>
      </c>
      <c r="N15" s="9" t="n">
        <f aca="false">SUM(N5:N14)</f>
        <v>0</v>
      </c>
      <c r="O15" s="9" t="n">
        <f aca="false">SUM(O5:O14)</f>
        <v>0</v>
      </c>
      <c r="P15" s="9" t="n">
        <f aca="false">SUM(P5:P14)</f>
        <v>0</v>
      </c>
    </row>
  </sheetData>
  <mergeCells count="6">
    <mergeCell ref="A1:P1"/>
    <mergeCell ref="A2:D2"/>
    <mergeCell ref="E2:H2"/>
    <mergeCell ref="I2:J2"/>
    <mergeCell ref="K2:L2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IFERROR(DATE(2026,9,1),"")</f>
        <v>46266</v>
      </c>
      <c r="C5" s="17" t="str">
        <f aca="false">IFERROR(CHOOSE(WEEKDAY(B5,2),"H","K","Sze","Cs","P","Szo","V"),"")</f>
        <v>K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IFERROR(DATE(2026,9,2),"")</f>
        <v>46267</v>
      </c>
      <c r="C6" s="17" t="str">
        <f aca="false">IFERROR(CHOOSE(WEEKDAY(B6,2),"H","K","Sze","Cs","P","Szo","V"),"")</f>
        <v>Sze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IFERROR(DATE(2026,9,3),"")</f>
        <v>46268</v>
      </c>
      <c r="C7" s="17" t="str">
        <f aca="false">IFERROR(CHOOSE(WEEKDAY(B7,2),"H","K","Sze","Cs","P","Szo","V"),"")</f>
        <v>Cs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IFERROR(DATE(2026,9,4),"")</f>
        <v>46269</v>
      </c>
      <c r="C8" s="17" t="str">
        <f aca="false">IFERROR(CHOOSE(WEEKDAY(B8,2),"H","K","Sze","Cs","P","Szo","V"),"")</f>
        <v>P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IFERROR(DATE(2026,9,5),"")</f>
        <v>46270</v>
      </c>
      <c r="C9" s="17" t="str">
        <f aca="false">IFERROR(CHOOSE(WEEKDAY(B9,2),"H","K","Sze","Cs","P","Szo","V"),"")</f>
        <v>Szo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IFERROR(DATE(2026,9,6),"")</f>
        <v>46271</v>
      </c>
      <c r="C10" s="21" t="str">
        <f aca="false">IFERROR(CHOOSE(WEEKDAY(B10,2),"H","K","Sze","Cs","P","Szo","V"),"")</f>
        <v>V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IFERROR(DATE(2026,9,7),"")</f>
        <v>46272</v>
      </c>
      <c r="C11" s="21" t="str">
        <f aca="false">IFERROR(CHOOSE(WEEKDAY(B11,2),"H","K","Sze","Cs","P","Szo","V"),"")</f>
        <v>H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IFERROR(DATE(2026,9,8),"")</f>
        <v>46273</v>
      </c>
      <c r="C12" s="17" t="str">
        <f aca="false">IFERROR(CHOOSE(WEEKDAY(B12,2),"H","K","Sze","Cs","P","Szo","V"),"")</f>
        <v>K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IFERROR(DATE(2026,9,9),"")</f>
        <v>46274</v>
      </c>
      <c r="C13" s="17" t="str">
        <f aca="false">IFERROR(CHOOSE(WEEKDAY(B13,2),"H","K","Sze","Cs","P","Szo","V"),"")</f>
        <v>Sze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IFERROR(DATE(2026,9,10),"")</f>
        <v>46275</v>
      </c>
      <c r="C14" s="17" t="str">
        <f aca="false">IFERROR(CHOOSE(WEEKDAY(B14,2),"H","K","Sze","Cs","P","Szo","V"),"")</f>
        <v>Cs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IFERROR(DATE(2026,9,11),"")</f>
        <v>46276</v>
      </c>
      <c r="C15" s="17" t="str">
        <f aca="false">IFERROR(CHOOSE(WEEKDAY(B15,2),"H","K","Sze","Cs","P","Szo","V"),"")</f>
        <v>P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IFERROR(DATE(2026,9,12),"")</f>
        <v>46277</v>
      </c>
      <c r="C16" s="17" t="str">
        <f aca="false">IFERROR(CHOOSE(WEEKDAY(B16,2),"H","K","Sze","Cs","P","Szo","V"),"")</f>
        <v>Szo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IFERROR(DATE(2026,9,13),"")</f>
        <v>46278</v>
      </c>
      <c r="C17" s="21" t="str">
        <f aca="false">IFERROR(CHOOSE(WEEKDAY(B17,2),"H","K","Sze","Cs","P","Szo","V"),"")</f>
        <v>V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IFERROR(DATE(2026,9,14),"")</f>
        <v>46279</v>
      </c>
      <c r="C18" s="21" t="str">
        <f aca="false">IFERROR(CHOOSE(WEEKDAY(B18,2),"H","K","Sze","Cs","P","Szo","V"),"")</f>
        <v>H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IFERROR(DATE(2026,9,15),"")</f>
        <v>46280</v>
      </c>
      <c r="C19" s="17" t="str">
        <f aca="false">IFERROR(CHOOSE(WEEKDAY(B19,2),"H","K","Sze","Cs","P","Szo","V"),"")</f>
        <v>K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IFERROR(DATE(2026,9,16),"")</f>
        <v>46281</v>
      </c>
      <c r="C20" s="17" t="str">
        <f aca="false">IFERROR(CHOOSE(WEEKDAY(B20,2),"H","K","Sze","Cs","P","Szo","V"),"")</f>
        <v>Sze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IFERROR(DATE(2026,9,17),"")</f>
        <v>46282</v>
      </c>
      <c r="C21" s="17" t="str">
        <f aca="false">IFERROR(CHOOSE(WEEKDAY(B21,2),"H","K","Sze","Cs","P","Szo","V"),"")</f>
        <v>Cs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IFERROR(DATE(2026,9,18),"")</f>
        <v>46283</v>
      </c>
      <c r="C22" s="17" t="str">
        <f aca="false">IFERROR(CHOOSE(WEEKDAY(B22,2),"H","K","Sze","Cs","P","Szo","V"),"")</f>
        <v>P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IFERROR(DATE(2026,9,19),"")</f>
        <v>46284</v>
      </c>
      <c r="C23" s="17" t="str">
        <f aca="false">IFERROR(CHOOSE(WEEKDAY(B23,2),"H","K","Sze","Cs","P","Szo","V"),"")</f>
        <v>Szo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IFERROR(DATE(2026,9,20),"")</f>
        <v>46285</v>
      </c>
      <c r="C24" s="21" t="str">
        <f aca="false">IFERROR(CHOOSE(WEEKDAY(B24,2),"H","K","Sze","Cs","P","Szo","V"),"")</f>
        <v>V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IFERROR(DATE(2026,9,21),"")</f>
        <v>46286</v>
      </c>
      <c r="C25" s="21" t="str">
        <f aca="false">IFERROR(CHOOSE(WEEKDAY(B25,2),"H","K","Sze","Cs","P","Szo","V"),"")</f>
        <v>H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IFERROR(DATE(2026,9,22),"")</f>
        <v>46287</v>
      </c>
      <c r="C26" s="17" t="str">
        <f aca="false">IFERROR(CHOOSE(WEEKDAY(B26,2),"H","K","Sze","Cs","P","Szo","V"),"")</f>
        <v>K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IFERROR(DATE(2026,9,23),"")</f>
        <v>46288</v>
      </c>
      <c r="C27" s="17" t="str">
        <f aca="false">IFERROR(CHOOSE(WEEKDAY(B27,2),"H","K","Sze","Cs","P","Szo","V"),"")</f>
        <v>Sze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IFERROR(DATE(2026,9,24),"")</f>
        <v>46289</v>
      </c>
      <c r="C28" s="17" t="str">
        <f aca="false">IFERROR(CHOOSE(WEEKDAY(B28,2),"H","K","Sze","Cs","P","Szo","V"),"")</f>
        <v>Cs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IFERROR(DATE(2026,9,25),"")</f>
        <v>46290</v>
      </c>
      <c r="C29" s="17" t="str">
        <f aca="false">IFERROR(CHOOSE(WEEKDAY(B29,2),"H","K","Sze","Cs","P","Szo","V"),"")</f>
        <v>P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IFERROR(DATE(2026,9,26),"")</f>
        <v>46291</v>
      </c>
      <c r="C30" s="17" t="str">
        <f aca="false">IFERROR(CHOOSE(WEEKDAY(B30,2),"H","K","Sze","Cs","P","Szo","V"),"")</f>
        <v>Szo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IFERROR(DATE(2026,9,27),"")</f>
        <v>46292</v>
      </c>
      <c r="C31" s="21" t="str">
        <f aca="false">IFERROR(CHOOSE(WEEKDAY(B31,2),"H","K","Sze","Cs","P","Szo","V"),"")</f>
        <v>V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IFERROR(DATE(2026,9,28),"")</f>
        <v>46293</v>
      </c>
      <c r="C32" s="21" t="str">
        <f aca="false">IFERROR(CHOOSE(WEEKDAY(B32,2),"H","K","Sze","Cs","P","Szo","V"),"")</f>
        <v>H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IFERROR(DATE(2026,9,29),"")</f>
        <v>46294</v>
      </c>
      <c r="C33" s="17" t="str">
        <f aca="false">IFERROR(CHOOSE(WEEKDAY(B33,2),"H","K","Sze","Cs","P","Szo","V"),"")</f>
        <v>K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IFERROR(DATE(2026,9,30),"")</f>
        <v>46295</v>
      </c>
      <c r="C34" s="17" t="str">
        <f aca="false">IFERROR(CHOOSE(WEEKDAY(B34,2),"H","K","Sze","Cs","P","Szo","V"),"")</f>
        <v>Sze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IFERROR(DATE(2026,9,31),"")</f>
        <v>46296</v>
      </c>
      <c r="C35" s="17" t="str">
        <f aca="false">IFERROR(CHOOSE(WEEKDAY(B35,2),"H","K","Sze","Cs","P","Szo","V"),"")</f>
        <v>Cs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IFERROR(DATE(2026,10,1),"")</f>
        <v>46296</v>
      </c>
      <c r="C5" s="17" t="str">
        <f aca="false">IFERROR(CHOOSE(WEEKDAY(B5,2),"H","K","Sze","Cs","P","Szo","V"),"")</f>
        <v>Cs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IFERROR(DATE(2026,10,2),"")</f>
        <v>46297</v>
      </c>
      <c r="C6" s="17" t="str">
        <f aca="false">IFERROR(CHOOSE(WEEKDAY(B6,2),"H","K","Sze","Cs","P","Szo","V"),"")</f>
        <v>P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IFERROR(DATE(2026,10,3),"")</f>
        <v>46298</v>
      </c>
      <c r="C7" s="17" t="str">
        <f aca="false">IFERROR(CHOOSE(WEEKDAY(B7,2),"H","K","Sze","Cs","P","Szo","V"),"")</f>
        <v>Szo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IFERROR(DATE(2026,10,4),"")</f>
        <v>46299</v>
      </c>
      <c r="C8" s="17" t="str">
        <f aca="false">IFERROR(CHOOSE(WEEKDAY(B8,2),"H","K","Sze","Cs","P","Szo","V"),"")</f>
        <v>V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IFERROR(DATE(2026,10,5),"")</f>
        <v>46300</v>
      </c>
      <c r="C9" s="17" t="str">
        <f aca="false">IFERROR(CHOOSE(WEEKDAY(B9,2),"H","K","Sze","Cs","P","Szo","V"),"")</f>
        <v>H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IFERROR(DATE(2026,10,6),"")</f>
        <v>46301</v>
      </c>
      <c r="C10" s="21" t="str">
        <f aca="false">IFERROR(CHOOSE(WEEKDAY(B10,2),"H","K","Sze","Cs","P","Szo","V"),"")</f>
        <v>K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IFERROR(DATE(2026,10,7),"")</f>
        <v>46302</v>
      </c>
      <c r="C11" s="21" t="str">
        <f aca="false">IFERROR(CHOOSE(WEEKDAY(B11,2),"H","K","Sze","Cs","P","Szo","V"),"")</f>
        <v>Sze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IFERROR(DATE(2026,10,8),"")</f>
        <v>46303</v>
      </c>
      <c r="C12" s="17" t="str">
        <f aca="false">IFERROR(CHOOSE(WEEKDAY(B12,2),"H","K","Sze","Cs","P","Szo","V"),"")</f>
        <v>Cs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IFERROR(DATE(2026,10,9),"")</f>
        <v>46304</v>
      </c>
      <c r="C13" s="17" t="str">
        <f aca="false">IFERROR(CHOOSE(WEEKDAY(B13,2),"H","K","Sze","Cs","P","Szo","V"),"")</f>
        <v>P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IFERROR(DATE(2026,10,10),"")</f>
        <v>46305</v>
      </c>
      <c r="C14" s="17" t="str">
        <f aca="false">IFERROR(CHOOSE(WEEKDAY(B14,2),"H","K","Sze","Cs","P","Szo","V"),"")</f>
        <v>Szo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IFERROR(DATE(2026,10,11),"")</f>
        <v>46306</v>
      </c>
      <c r="C15" s="17" t="str">
        <f aca="false">IFERROR(CHOOSE(WEEKDAY(B15,2),"H","K","Sze","Cs","P","Szo","V"),"")</f>
        <v>V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IFERROR(DATE(2026,10,12),"")</f>
        <v>46307</v>
      </c>
      <c r="C16" s="17" t="str">
        <f aca="false">IFERROR(CHOOSE(WEEKDAY(B16,2),"H","K","Sze","Cs","P","Szo","V"),"")</f>
        <v>H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IFERROR(DATE(2026,10,13),"")</f>
        <v>46308</v>
      </c>
      <c r="C17" s="21" t="str">
        <f aca="false">IFERROR(CHOOSE(WEEKDAY(B17,2),"H","K","Sze","Cs","P","Szo","V"),"")</f>
        <v>K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IFERROR(DATE(2026,10,14),"")</f>
        <v>46309</v>
      </c>
      <c r="C18" s="21" t="str">
        <f aca="false">IFERROR(CHOOSE(WEEKDAY(B18,2),"H","K","Sze","Cs","P","Szo","V"),"")</f>
        <v>Sze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IFERROR(DATE(2026,10,15),"")</f>
        <v>46310</v>
      </c>
      <c r="C19" s="17" t="str">
        <f aca="false">IFERROR(CHOOSE(WEEKDAY(B19,2),"H","K","Sze","Cs","P","Szo","V"),"")</f>
        <v>Cs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IFERROR(DATE(2026,10,16),"")</f>
        <v>46311</v>
      </c>
      <c r="C20" s="17" t="str">
        <f aca="false">IFERROR(CHOOSE(WEEKDAY(B20,2),"H","K","Sze","Cs","P","Szo","V"),"")</f>
        <v>P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IFERROR(DATE(2026,10,17),"")</f>
        <v>46312</v>
      </c>
      <c r="C21" s="17" t="str">
        <f aca="false">IFERROR(CHOOSE(WEEKDAY(B21,2),"H","K","Sze","Cs","P","Szo","V"),"")</f>
        <v>Szo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IFERROR(DATE(2026,10,18),"")</f>
        <v>46313</v>
      </c>
      <c r="C22" s="17" t="str">
        <f aca="false">IFERROR(CHOOSE(WEEKDAY(B22,2),"H","K","Sze","Cs","P","Szo","V"),"")</f>
        <v>V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IFERROR(DATE(2026,10,19),"")</f>
        <v>46314</v>
      </c>
      <c r="C23" s="17" t="str">
        <f aca="false">IFERROR(CHOOSE(WEEKDAY(B23,2),"H","K","Sze","Cs","P","Szo","V"),"")</f>
        <v>H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IFERROR(DATE(2026,10,20),"")</f>
        <v>46315</v>
      </c>
      <c r="C24" s="21" t="str">
        <f aca="false">IFERROR(CHOOSE(WEEKDAY(B24,2),"H","K","Sze","Cs","P","Szo","V"),"")</f>
        <v>K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IFERROR(DATE(2026,10,21),"")</f>
        <v>46316</v>
      </c>
      <c r="C25" s="21" t="str">
        <f aca="false">IFERROR(CHOOSE(WEEKDAY(B25,2),"H","K","Sze","Cs","P","Szo","V"),"")</f>
        <v>Sze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IFERROR(DATE(2026,10,22),"")</f>
        <v>46317</v>
      </c>
      <c r="C26" s="17" t="str">
        <f aca="false">IFERROR(CHOOSE(WEEKDAY(B26,2),"H","K","Sze","Cs","P","Szo","V"),"")</f>
        <v>Cs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IFERROR(DATE(2026,10,23),"")</f>
        <v>46318</v>
      </c>
      <c r="C27" s="17" t="str">
        <f aca="false">IFERROR(CHOOSE(WEEKDAY(B27,2),"H","K","Sze","Cs","P","Szo","V"),"")</f>
        <v>P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IFERROR(DATE(2026,10,24),"")</f>
        <v>46319</v>
      </c>
      <c r="C28" s="17" t="str">
        <f aca="false">IFERROR(CHOOSE(WEEKDAY(B28,2),"H","K","Sze","Cs","P","Szo","V"),"")</f>
        <v>Szo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IFERROR(DATE(2026,10,25),"")</f>
        <v>46320</v>
      </c>
      <c r="C29" s="17" t="str">
        <f aca="false">IFERROR(CHOOSE(WEEKDAY(B29,2),"H","K","Sze","Cs","P","Szo","V"),"")</f>
        <v>V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IFERROR(DATE(2026,10,26),"")</f>
        <v>46321</v>
      </c>
      <c r="C30" s="17" t="str">
        <f aca="false">IFERROR(CHOOSE(WEEKDAY(B30,2),"H","K","Sze","Cs","P","Szo","V"),"")</f>
        <v>H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IFERROR(DATE(2026,10,27),"")</f>
        <v>46322</v>
      </c>
      <c r="C31" s="21" t="str">
        <f aca="false">IFERROR(CHOOSE(WEEKDAY(B31,2),"H","K","Sze","Cs","P","Szo","V"),"")</f>
        <v>K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IFERROR(DATE(2026,10,28),"")</f>
        <v>46323</v>
      </c>
      <c r="C32" s="21" t="str">
        <f aca="false">IFERROR(CHOOSE(WEEKDAY(B32,2),"H","K","Sze","Cs","P","Szo","V"),"")</f>
        <v>Sze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IFERROR(DATE(2026,10,29),"")</f>
        <v>46324</v>
      </c>
      <c r="C33" s="17" t="str">
        <f aca="false">IFERROR(CHOOSE(WEEKDAY(B33,2),"H","K","Sze","Cs","P","Szo","V"),"")</f>
        <v>Cs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IFERROR(DATE(2026,10,30),"")</f>
        <v>46325</v>
      </c>
      <c r="C34" s="17" t="str">
        <f aca="false">IFERROR(CHOOSE(WEEKDAY(B34,2),"H","K","Sze","Cs","P","Szo","V"),"")</f>
        <v>P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IFERROR(DATE(2026,10,31),"")</f>
        <v>46326</v>
      </c>
      <c r="C35" s="17" t="str">
        <f aca="false">IFERROR(CHOOSE(WEEKDAY(B35,2),"H","K","Sze","Cs","P","Szo","V"),"")</f>
        <v>Szo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IFERROR(DATE(2026,11,1),"")</f>
        <v>46327</v>
      </c>
      <c r="C5" s="17" t="str">
        <f aca="false">IFERROR(CHOOSE(WEEKDAY(B5,2),"H","K","Sze","Cs","P","Szo","V"),"")</f>
        <v>V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IFERROR(DATE(2026,11,2),"")</f>
        <v>46328</v>
      </c>
      <c r="C6" s="17" t="str">
        <f aca="false">IFERROR(CHOOSE(WEEKDAY(B6,2),"H","K","Sze","Cs","P","Szo","V"),"")</f>
        <v>H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IFERROR(DATE(2026,11,3),"")</f>
        <v>46329</v>
      </c>
      <c r="C7" s="17" t="str">
        <f aca="false">IFERROR(CHOOSE(WEEKDAY(B7,2),"H","K","Sze","Cs","P","Szo","V"),"")</f>
        <v>K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IFERROR(DATE(2026,11,4),"")</f>
        <v>46330</v>
      </c>
      <c r="C8" s="17" t="str">
        <f aca="false">IFERROR(CHOOSE(WEEKDAY(B8,2),"H","K","Sze","Cs","P","Szo","V"),"")</f>
        <v>Sze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IFERROR(DATE(2026,11,5),"")</f>
        <v>46331</v>
      </c>
      <c r="C9" s="17" t="str">
        <f aca="false">IFERROR(CHOOSE(WEEKDAY(B9,2),"H","K","Sze","Cs","P","Szo","V"),"")</f>
        <v>Cs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IFERROR(DATE(2026,11,6),"")</f>
        <v>46332</v>
      </c>
      <c r="C10" s="21" t="str">
        <f aca="false">IFERROR(CHOOSE(WEEKDAY(B10,2),"H","K","Sze","Cs","P","Szo","V"),"")</f>
        <v>P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IFERROR(DATE(2026,11,7),"")</f>
        <v>46333</v>
      </c>
      <c r="C11" s="21" t="str">
        <f aca="false">IFERROR(CHOOSE(WEEKDAY(B11,2),"H","K","Sze","Cs","P","Szo","V"),"")</f>
        <v>Szo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IFERROR(DATE(2026,11,8),"")</f>
        <v>46334</v>
      </c>
      <c r="C12" s="17" t="str">
        <f aca="false">IFERROR(CHOOSE(WEEKDAY(B12,2),"H","K","Sze","Cs","P","Szo","V"),"")</f>
        <v>V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IFERROR(DATE(2026,11,9),"")</f>
        <v>46335</v>
      </c>
      <c r="C13" s="17" t="str">
        <f aca="false">IFERROR(CHOOSE(WEEKDAY(B13,2),"H","K","Sze","Cs","P","Szo","V"),"")</f>
        <v>H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IFERROR(DATE(2026,11,10),"")</f>
        <v>46336</v>
      </c>
      <c r="C14" s="17" t="str">
        <f aca="false">IFERROR(CHOOSE(WEEKDAY(B14,2),"H","K","Sze","Cs","P","Szo","V"),"")</f>
        <v>K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IFERROR(DATE(2026,11,11),"")</f>
        <v>46337</v>
      </c>
      <c r="C15" s="17" t="str">
        <f aca="false">IFERROR(CHOOSE(WEEKDAY(B15,2),"H","K","Sze","Cs","P","Szo","V"),"")</f>
        <v>Sze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IFERROR(DATE(2026,11,12),"")</f>
        <v>46338</v>
      </c>
      <c r="C16" s="17" t="str">
        <f aca="false">IFERROR(CHOOSE(WEEKDAY(B16,2),"H","K","Sze","Cs","P","Szo","V"),"")</f>
        <v>Cs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IFERROR(DATE(2026,11,13),"")</f>
        <v>46339</v>
      </c>
      <c r="C17" s="21" t="str">
        <f aca="false">IFERROR(CHOOSE(WEEKDAY(B17,2),"H","K","Sze","Cs","P","Szo","V"),"")</f>
        <v>P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IFERROR(DATE(2026,11,14),"")</f>
        <v>46340</v>
      </c>
      <c r="C18" s="21" t="str">
        <f aca="false">IFERROR(CHOOSE(WEEKDAY(B18,2),"H","K","Sze","Cs","P","Szo","V"),"")</f>
        <v>Szo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IFERROR(DATE(2026,11,15),"")</f>
        <v>46341</v>
      </c>
      <c r="C19" s="17" t="str">
        <f aca="false">IFERROR(CHOOSE(WEEKDAY(B19,2),"H","K","Sze","Cs","P","Szo","V"),"")</f>
        <v>V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IFERROR(DATE(2026,11,16),"")</f>
        <v>46342</v>
      </c>
      <c r="C20" s="17" t="str">
        <f aca="false">IFERROR(CHOOSE(WEEKDAY(B20,2),"H","K","Sze","Cs","P","Szo","V"),"")</f>
        <v>H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IFERROR(DATE(2026,11,17),"")</f>
        <v>46343</v>
      </c>
      <c r="C21" s="17" t="str">
        <f aca="false">IFERROR(CHOOSE(WEEKDAY(B21,2),"H","K","Sze","Cs","P","Szo","V"),"")</f>
        <v>K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IFERROR(DATE(2026,11,18),"")</f>
        <v>46344</v>
      </c>
      <c r="C22" s="17" t="str">
        <f aca="false">IFERROR(CHOOSE(WEEKDAY(B22,2),"H","K","Sze","Cs","P","Szo","V"),"")</f>
        <v>Sze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IFERROR(DATE(2026,11,19),"")</f>
        <v>46345</v>
      </c>
      <c r="C23" s="17" t="str">
        <f aca="false">IFERROR(CHOOSE(WEEKDAY(B23,2),"H","K","Sze","Cs","P","Szo","V"),"")</f>
        <v>Cs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IFERROR(DATE(2026,11,20),"")</f>
        <v>46346</v>
      </c>
      <c r="C24" s="21" t="str">
        <f aca="false">IFERROR(CHOOSE(WEEKDAY(B24,2),"H","K","Sze","Cs","P","Szo","V"),"")</f>
        <v>P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IFERROR(DATE(2026,11,21),"")</f>
        <v>46347</v>
      </c>
      <c r="C25" s="21" t="str">
        <f aca="false">IFERROR(CHOOSE(WEEKDAY(B25,2),"H","K","Sze","Cs","P","Szo","V"),"")</f>
        <v>Szo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IFERROR(DATE(2026,11,22),"")</f>
        <v>46348</v>
      </c>
      <c r="C26" s="17" t="str">
        <f aca="false">IFERROR(CHOOSE(WEEKDAY(B26,2),"H","K","Sze","Cs","P","Szo","V"),"")</f>
        <v>V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IFERROR(DATE(2026,11,23),"")</f>
        <v>46349</v>
      </c>
      <c r="C27" s="17" t="str">
        <f aca="false">IFERROR(CHOOSE(WEEKDAY(B27,2),"H","K","Sze","Cs","P","Szo","V"),"")</f>
        <v>H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IFERROR(DATE(2026,11,24),"")</f>
        <v>46350</v>
      </c>
      <c r="C28" s="17" t="str">
        <f aca="false">IFERROR(CHOOSE(WEEKDAY(B28,2),"H","K","Sze","Cs","P","Szo","V"),"")</f>
        <v>K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IFERROR(DATE(2026,11,25),"")</f>
        <v>46351</v>
      </c>
      <c r="C29" s="17" t="str">
        <f aca="false">IFERROR(CHOOSE(WEEKDAY(B29,2),"H","K","Sze","Cs","P","Szo","V"),"")</f>
        <v>Sze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IFERROR(DATE(2026,11,26),"")</f>
        <v>46352</v>
      </c>
      <c r="C30" s="17" t="str">
        <f aca="false">IFERROR(CHOOSE(WEEKDAY(B30,2),"H","K","Sze","Cs","P","Szo","V"),"")</f>
        <v>Cs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IFERROR(DATE(2026,11,27),"")</f>
        <v>46353</v>
      </c>
      <c r="C31" s="21" t="str">
        <f aca="false">IFERROR(CHOOSE(WEEKDAY(B31,2),"H","K","Sze","Cs","P","Szo","V"),"")</f>
        <v>P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IFERROR(DATE(2026,11,28),"")</f>
        <v>46354</v>
      </c>
      <c r="C32" s="21" t="str">
        <f aca="false">IFERROR(CHOOSE(WEEKDAY(B32,2),"H","K","Sze","Cs","P","Szo","V"),"")</f>
        <v>Szo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IFERROR(DATE(2026,11,29),"")</f>
        <v>46355</v>
      </c>
      <c r="C33" s="17" t="str">
        <f aca="false">IFERROR(CHOOSE(WEEKDAY(B33,2),"H","K","Sze","Cs","P","Szo","V"),"")</f>
        <v>V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IFERROR(DATE(2026,11,30),"")</f>
        <v>46356</v>
      </c>
      <c r="C34" s="17" t="str">
        <f aca="false">IFERROR(CHOOSE(WEEKDAY(B34,2),"H","K","Sze","Cs","P","Szo","V"),"")</f>
        <v>H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IFERROR(DATE(2026,11,31),"")</f>
        <v>46357</v>
      </c>
      <c r="C35" s="17" t="str">
        <f aca="false">IFERROR(CHOOSE(WEEKDAY(B35,2),"H","K","Sze","Cs","P","Szo","V"),"")</f>
        <v>K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IFERROR(DATE(2026,12,1),"")</f>
        <v>46357</v>
      </c>
      <c r="C5" s="17" t="str">
        <f aca="false">IFERROR(CHOOSE(WEEKDAY(B5,2),"H","K","Sze","Cs","P","Szo","V"),"")</f>
        <v>K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IFERROR(DATE(2026,12,2),"")</f>
        <v>46358</v>
      </c>
      <c r="C6" s="17" t="str">
        <f aca="false">IFERROR(CHOOSE(WEEKDAY(B6,2),"H","K","Sze","Cs","P","Szo","V"),"")</f>
        <v>Sze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IFERROR(DATE(2026,12,3),"")</f>
        <v>46359</v>
      </c>
      <c r="C7" s="17" t="str">
        <f aca="false">IFERROR(CHOOSE(WEEKDAY(B7,2),"H","K","Sze","Cs","P","Szo","V"),"")</f>
        <v>Cs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IFERROR(DATE(2026,12,4),"")</f>
        <v>46360</v>
      </c>
      <c r="C8" s="17" t="str">
        <f aca="false">IFERROR(CHOOSE(WEEKDAY(B8,2),"H","K","Sze","Cs","P","Szo","V"),"")</f>
        <v>P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IFERROR(DATE(2026,12,5),"")</f>
        <v>46361</v>
      </c>
      <c r="C9" s="17" t="str">
        <f aca="false">IFERROR(CHOOSE(WEEKDAY(B9,2),"H","K","Sze","Cs","P","Szo","V"),"")</f>
        <v>Szo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IFERROR(DATE(2026,12,6),"")</f>
        <v>46362</v>
      </c>
      <c r="C10" s="21" t="str">
        <f aca="false">IFERROR(CHOOSE(WEEKDAY(B10,2),"H","K","Sze","Cs","P","Szo","V"),"")</f>
        <v>V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IFERROR(DATE(2026,12,7),"")</f>
        <v>46363</v>
      </c>
      <c r="C11" s="21" t="str">
        <f aca="false">IFERROR(CHOOSE(WEEKDAY(B11,2),"H","K","Sze","Cs","P","Szo","V"),"")</f>
        <v>H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IFERROR(DATE(2026,12,8),"")</f>
        <v>46364</v>
      </c>
      <c r="C12" s="17" t="str">
        <f aca="false">IFERROR(CHOOSE(WEEKDAY(B12,2),"H","K","Sze","Cs","P","Szo","V"),"")</f>
        <v>K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IFERROR(DATE(2026,12,9),"")</f>
        <v>46365</v>
      </c>
      <c r="C13" s="17" t="str">
        <f aca="false">IFERROR(CHOOSE(WEEKDAY(B13,2),"H","K","Sze","Cs","P","Szo","V"),"")</f>
        <v>Sze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IFERROR(DATE(2026,12,10),"")</f>
        <v>46366</v>
      </c>
      <c r="C14" s="17" t="str">
        <f aca="false">IFERROR(CHOOSE(WEEKDAY(B14,2),"H","K","Sze","Cs","P","Szo","V"),"")</f>
        <v>Cs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IFERROR(DATE(2026,12,11),"")</f>
        <v>46367</v>
      </c>
      <c r="C15" s="17" t="str">
        <f aca="false">IFERROR(CHOOSE(WEEKDAY(B15,2),"H","K","Sze","Cs","P","Szo","V"),"")</f>
        <v>P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IFERROR(DATE(2026,12,12),"")</f>
        <v>46368</v>
      </c>
      <c r="C16" s="17" t="str">
        <f aca="false">IFERROR(CHOOSE(WEEKDAY(B16,2),"H","K","Sze","Cs","P","Szo","V"),"")</f>
        <v>Szo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IFERROR(DATE(2026,12,13),"")</f>
        <v>46369</v>
      </c>
      <c r="C17" s="21" t="str">
        <f aca="false">IFERROR(CHOOSE(WEEKDAY(B17,2),"H","K","Sze","Cs","P","Szo","V"),"")</f>
        <v>V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IFERROR(DATE(2026,12,14),"")</f>
        <v>46370</v>
      </c>
      <c r="C18" s="21" t="str">
        <f aca="false">IFERROR(CHOOSE(WEEKDAY(B18,2),"H","K","Sze","Cs","P","Szo","V"),"")</f>
        <v>H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IFERROR(DATE(2026,12,15),"")</f>
        <v>46371</v>
      </c>
      <c r="C19" s="17" t="str">
        <f aca="false">IFERROR(CHOOSE(WEEKDAY(B19,2),"H","K","Sze","Cs","P","Szo","V"),"")</f>
        <v>K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IFERROR(DATE(2026,12,16),"")</f>
        <v>46372</v>
      </c>
      <c r="C20" s="17" t="str">
        <f aca="false">IFERROR(CHOOSE(WEEKDAY(B20,2),"H","K","Sze","Cs","P","Szo","V"),"")</f>
        <v>Sze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IFERROR(DATE(2026,12,17),"")</f>
        <v>46373</v>
      </c>
      <c r="C21" s="17" t="str">
        <f aca="false">IFERROR(CHOOSE(WEEKDAY(B21,2),"H","K","Sze","Cs","P","Szo","V"),"")</f>
        <v>Cs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IFERROR(DATE(2026,12,18),"")</f>
        <v>46374</v>
      </c>
      <c r="C22" s="17" t="str">
        <f aca="false">IFERROR(CHOOSE(WEEKDAY(B22,2),"H","K","Sze","Cs","P","Szo","V"),"")</f>
        <v>P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IFERROR(DATE(2026,12,19),"")</f>
        <v>46375</v>
      </c>
      <c r="C23" s="17" t="str">
        <f aca="false">IFERROR(CHOOSE(WEEKDAY(B23,2),"H","K","Sze","Cs","P","Szo","V"),"")</f>
        <v>Szo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IFERROR(DATE(2026,12,20),"")</f>
        <v>46376</v>
      </c>
      <c r="C24" s="21" t="str">
        <f aca="false">IFERROR(CHOOSE(WEEKDAY(B24,2),"H","K","Sze","Cs","P","Szo","V"),"")</f>
        <v>V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IFERROR(DATE(2026,12,21),"")</f>
        <v>46377</v>
      </c>
      <c r="C25" s="21" t="str">
        <f aca="false">IFERROR(CHOOSE(WEEKDAY(B25,2),"H","K","Sze","Cs","P","Szo","V"),"")</f>
        <v>H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IFERROR(DATE(2026,12,22),"")</f>
        <v>46378</v>
      </c>
      <c r="C26" s="17" t="str">
        <f aca="false">IFERROR(CHOOSE(WEEKDAY(B26,2),"H","K","Sze","Cs","P","Szo","V"),"")</f>
        <v>K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IFERROR(DATE(2026,12,23),"")</f>
        <v>46379</v>
      </c>
      <c r="C27" s="17" t="str">
        <f aca="false">IFERROR(CHOOSE(WEEKDAY(B27,2),"H","K","Sze","Cs","P","Szo","V"),"")</f>
        <v>Sze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IFERROR(DATE(2026,12,24),"")</f>
        <v>46380</v>
      </c>
      <c r="C28" s="17" t="str">
        <f aca="false">IFERROR(CHOOSE(WEEKDAY(B28,2),"H","K","Sze","Cs","P","Szo","V"),"")</f>
        <v>Cs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IFERROR(DATE(2026,12,25),"")</f>
        <v>46381</v>
      </c>
      <c r="C29" s="17" t="str">
        <f aca="false">IFERROR(CHOOSE(WEEKDAY(B29,2),"H","K","Sze","Cs","P","Szo","V"),"")</f>
        <v>P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IFERROR(DATE(2026,12,26),"")</f>
        <v>46382</v>
      </c>
      <c r="C30" s="17" t="str">
        <f aca="false">IFERROR(CHOOSE(WEEKDAY(B30,2),"H","K","Sze","Cs","P","Szo","V"),"")</f>
        <v>Szo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IFERROR(DATE(2026,12,27),"")</f>
        <v>46383</v>
      </c>
      <c r="C31" s="21" t="str">
        <f aca="false">IFERROR(CHOOSE(WEEKDAY(B31,2),"H","K","Sze","Cs","P","Szo","V"),"")</f>
        <v>V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IFERROR(DATE(2026,12,28),"")</f>
        <v>46384</v>
      </c>
      <c r="C32" s="21" t="str">
        <f aca="false">IFERROR(CHOOSE(WEEKDAY(B32,2),"H","K","Sze","Cs","P","Szo","V"),"")</f>
        <v>H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IFERROR(DATE(2026,12,29),"")</f>
        <v>46385</v>
      </c>
      <c r="C33" s="17" t="str">
        <f aca="false">IFERROR(CHOOSE(WEEKDAY(B33,2),"H","K","Sze","Cs","P","Szo","V"),"")</f>
        <v>K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IFERROR(DATE(2026,12,30),"")</f>
        <v>46386</v>
      </c>
      <c r="C34" s="17" t="str">
        <f aca="false">IFERROR(CHOOSE(WEEKDAY(B34,2),"H","K","Sze","Cs","P","Szo","V"),"")</f>
        <v>Sze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IFERROR(DATE(2026,12,31),"")</f>
        <v>46387</v>
      </c>
      <c r="C35" s="17" t="str">
        <f aca="false">IFERROR(CHOOSE(WEEKDAY(B35,2),"H","K","Sze","Cs","P","Szo","V"),"")</f>
        <v>Cs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IFERROR(DATE(2026,1,1),"")</f>
        <v>46023</v>
      </c>
      <c r="C5" s="17" t="str">
        <f aca="false">IFERROR(CHOOSE(WEEKDAY(B5,2),"H","K","Sze","Cs","P","Szo","V"),"")</f>
        <v>Cs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IFERROR(DATE(2026,1,2),"")</f>
        <v>46024</v>
      </c>
      <c r="C6" s="17" t="str">
        <f aca="false">IFERROR(CHOOSE(WEEKDAY(B6,2),"H","K","Sze","Cs","P","Szo","V"),"")</f>
        <v>P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IFERROR(DATE(2026,1,3),"")</f>
        <v>46025</v>
      </c>
      <c r="C7" s="17" t="str">
        <f aca="false">IFERROR(CHOOSE(WEEKDAY(B7,2),"H","K","Sze","Cs","P","Szo","V"),"")</f>
        <v>Szo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IFERROR(DATE(2026,1,4),"")</f>
        <v>46026</v>
      </c>
      <c r="C8" s="17" t="str">
        <f aca="false">IFERROR(CHOOSE(WEEKDAY(B8,2),"H","K","Sze","Cs","P","Szo","V"),"")</f>
        <v>V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IFERROR(DATE(2026,1,5),"")</f>
        <v>46027</v>
      </c>
      <c r="C9" s="17" t="str">
        <f aca="false">IFERROR(CHOOSE(WEEKDAY(B9,2),"H","K","Sze","Cs","P","Szo","V"),"")</f>
        <v>H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IFERROR(DATE(2026,1,6),"")</f>
        <v>46028</v>
      </c>
      <c r="C10" s="21" t="str">
        <f aca="false">IFERROR(CHOOSE(WEEKDAY(B10,2),"H","K","Sze","Cs","P","Szo","V"),"")</f>
        <v>K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IFERROR(DATE(2026,1,7),"")</f>
        <v>46029</v>
      </c>
      <c r="C11" s="21" t="str">
        <f aca="false">IFERROR(CHOOSE(WEEKDAY(B11,2),"H","K","Sze","Cs","P","Szo","V"),"")</f>
        <v>Sze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IFERROR(DATE(2026,1,8),"")</f>
        <v>46030</v>
      </c>
      <c r="C12" s="17" t="str">
        <f aca="false">IFERROR(CHOOSE(WEEKDAY(B12,2),"H","K","Sze","Cs","P","Szo","V"),"")</f>
        <v>Cs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IFERROR(DATE(2026,1,9),"")</f>
        <v>46031</v>
      </c>
      <c r="C13" s="17" t="str">
        <f aca="false">IFERROR(CHOOSE(WEEKDAY(B13,2),"H","K","Sze","Cs","P","Szo","V"),"")</f>
        <v>P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IFERROR(DATE(2026,1,10),"")</f>
        <v>46032</v>
      </c>
      <c r="C14" s="17" t="str">
        <f aca="false">IFERROR(CHOOSE(WEEKDAY(B14,2),"H","K","Sze","Cs","P","Szo","V"),"")</f>
        <v>Szo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IFERROR(DATE(2026,1,11),"")</f>
        <v>46033</v>
      </c>
      <c r="C15" s="17" t="str">
        <f aca="false">IFERROR(CHOOSE(WEEKDAY(B15,2),"H","K","Sze","Cs","P","Szo","V"),"")</f>
        <v>V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IFERROR(DATE(2026,1,12),"")</f>
        <v>46034</v>
      </c>
      <c r="C16" s="17" t="str">
        <f aca="false">IFERROR(CHOOSE(WEEKDAY(B16,2),"H","K","Sze","Cs","P","Szo","V"),"")</f>
        <v>H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IFERROR(DATE(2026,1,13),"")</f>
        <v>46035</v>
      </c>
      <c r="C17" s="21" t="str">
        <f aca="false">IFERROR(CHOOSE(WEEKDAY(B17,2),"H","K","Sze","Cs","P","Szo","V"),"")</f>
        <v>K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IFERROR(DATE(2026,1,14),"")</f>
        <v>46036</v>
      </c>
      <c r="C18" s="21" t="str">
        <f aca="false">IFERROR(CHOOSE(WEEKDAY(B18,2),"H","K","Sze","Cs","P","Szo","V"),"")</f>
        <v>Sze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IFERROR(DATE(2026,1,15),"")</f>
        <v>46037</v>
      </c>
      <c r="C19" s="17" t="str">
        <f aca="false">IFERROR(CHOOSE(WEEKDAY(B19,2),"H","K","Sze","Cs","P","Szo","V"),"")</f>
        <v>Cs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IFERROR(DATE(2026,1,16),"")</f>
        <v>46038</v>
      </c>
      <c r="C20" s="17" t="str">
        <f aca="false">IFERROR(CHOOSE(WEEKDAY(B20,2),"H","K","Sze","Cs","P","Szo","V"),"")</f>
        <v>P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IFERROR(DATE(2026,1,17),"")</f>
        <v>46039</v>
      </c>
      <c r="C21" s="17" t="str">
        <f aca="false">IFERROR(CHOOSE(WEEKDAY(B21,2),"H","K","Sze","Cs","P","Szo","V"),"")</f>
        <v>Szo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IFERROR(DATE(2026,1,18),"")</f>
        <v>46040</v>
      </c>
      <c r="C22" s="17" t="str">
        <f aca="false">IFERROR(CHOOSE(WEEKDAY(B22,2),"H","K","Sze","Cs","P","Szo","V"),"")</f>
        <v>V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IFERROR(DATE(2026,1,19),"")</f>
        <v>46041</v>
      </c>
      <c r="C23" s="17" t="str">
        <f aca="false">IFERROR(CHOOSE(WEEKDAY(B23,2),"H","K","Sze","Cs","P","Szo","V"),"")</f>
        <v>H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IFERROR(DATE(2026,1,20),"")</f>
        <v>46042</v>
      </c>
      <c r="C24" s="21" t="str">
        <f aca="false">IFERROR(CHOOSE(WEEKDAY(B24,2),"H","K","Sze","Cs","P","Szo","V"),"")</f>
        <v>K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IFERROR(DATE(2026,1,21),"")</f>
        <v>46043</v>
      </c>
      <c r="C25" s="21" t="str">
        <f aca="false">IFERROR(CHOOSE(WEEKDAY(B25,2),"H","K","Sze","Cs","P","Szo","V"),"")</f>
        <v>Sze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IFERROR(DATE(2026,1,22),"")</f>
        <v>46044</v>
      </c>
      <c r="C26" s="17" t="str">
        <f aca="false">IFERROR(CHOOSE(WEEKDAY(B26,2),"H","K","Sze","Cs","P","Szo","V"),"")</f>
        <v>Cs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IFERROR(DATE(2026,1,23),"")</f>
        <v>46045</v>
      </c>
      <c r="C27" s="17" t="str">
        <f aca="false">IFERROR(CHOOSE(WEEKDAY(B27,2),"H","K","Sze","Cs","P","Szo","V"),"")</f>
        <v>P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IFERROR(DATE(2026,1,24),"")</f>
        <v>46046</v>
      </c>
      <c r="C28" s="17" t="str">
        <f aca="false">IFERROR(CHOOSE(WEEKDAY(B28,2),"H","K","Sze","Cs","P","Szo","V"),"")</f>
        <v>Szo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IFERROR(DATE(2026,1,25),"")</f>
        <v>46047</v>
      </c>
      <c r="C29" s="17" t="str">
        <f aca="false">IFERROR(CHOOSE(WEEKDAY(B29,2),"H","K","Sze","Cs","P","Szo","V"),"")</f>
        <v>V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IFERROR(DATE(2026,1,26),"")</f>
        <v>46048</v>
      </c>
      <c r="C30" s="17" t="str">
        <f aca="false">IFERROR(CHOOSE(WEEKDAY(B30,2),"H","K","Sze","Cs","P","Szo","V"),"")</f>
        <v>H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IFERROR(DATE(2026,1,27),"")</f>
        <v>46049</v>
      </c>
      <c r="C31" s="21" t="str">
        <f aca="false">IFERROR(CHOOSE(WEEKDAY(B31,2),"H","K","Sze","Cs","P","Szo","V"),"")</f>
        <v>K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IFERROR(DATE(2026,1,28),"")</f>
        <v>46050</v>
      </c>
      <c r="C32" s="21" t="str">
        <f aca="false">IFERROR(CHOOSE(WEEKDAY(B32,2),"H","K","Sze","Cs","P","Szo","V"),"")</f>
        <v>Sze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IFERROR(DATE(2026,1,29),"")</f>
        <v>46051</v>
      </c>
      <c r="C33" s="17" t="str">
        <f aca="false">IFERROR(CHOOSE(WEEKDAY(B33,2),"H","K","Sze","Cs","P","Szo","V"),"")</f>
        <v>Cs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IFERROR(DATE(2026,1,30),"")</f>
        <v>46052</v>
      </c>
      <c r="C34" s="17" t="str">
        <f aca="false">IFERROR(CHOOSE(WEEKDAY(B34,2),"H","K","Sze","Cs","P","Szo","V"),"")</f>
        <v>P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IFERROR(DATE(2026,1,31),"")</f>
        <v>46053</v>
      </c>
      <c r="C35" s="17" t="str">
        <f aca="false">IFERROR(CHOOSE(WEEKDAY(B35,2),"H","K","Sze","Cs","P","Szo","V"),"")</f>
        <v>Szo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IFERROR(DATE(2026,2,1),"")</f>
        <v>46054</v>
      </c>
      <c r="C5" s="17" t="str">
        <f aca="false">IFERROR(CHOOSE(WEEKDAY(B5,2),"H","K","Sze","Cs","P","Szo","V"),"")</f>
        <v>V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IFERROR(DATE(2026,2,2),"")</f>
        <v>46055</v>
      </c>
      <c r="C6" s="17" t="str">
        <f aca="false">IFERROR(CHOOSE(WEEKDAY(B6,2),"H","K","Sze","Cs","P","Szo","V"),"")</f>
        <v>H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IFERROR(DATE(2026,2,3),"")</f>
        <v>46056</v>
      </c>
      <c r="C7" s="17" t="str">
        <f aca="false">IFERROR(CHOOSE(WEEKDAY(B7,2),"H","K","Sze","Cs","P","Szo","V"),"")</f>
        <v>K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IFERROR(DATE(2026,2,4),"")</f>
        <v>46057</v>
      </c>
      <c r="C8" s="17" t="str">
        <f aca="false">IFERROR(CHOOSE(WEEKDAY(B8,2),"H","K","Sze","Cs","P","Szo","V"),"")</f>
        <v>Sze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IFERROR(DATE(2026,2,5),"")</f>
        <v>46058</v>
      </c>
      <c r="C9" s="17" t="str">
        <f aca="false">IFERROR(CHOOSE(WEEKDAY(B9,2),"H","K","Sze","Cs","P","Szo","V"),"")</f>
        <v>Cs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IFERROR(DATE(2026,2,6),"")</f>
        <v>46059</v>
      </c>
      <c r="C10" s="21" t="str">
        <f aca="false">IFERROR(CHOOSE(WEEKDAY(B10,2),"H","K","Sze","Cs","P","Szo","V"),"")</f>
        <v>P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IFERROR(DATE(2026,2,7),"")</f>
        <v>46060</v>
      </c>
      <c r="C11" s="21" t="str">
        <f aca="false">IFERROR(CHOOSE(WEEKDAY(B11,2),"H","K","Sze","Cs","P","Szo","V"),"")</f>
        <v>Szo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IFERROR(DATE(2026,2,8),"")</f>
        <v>46061</v>
      </c>
      <c r="C12" s="17" t="str">
        <f aca="false">IFERROR(CHOOSE(WEEKDAY(B12,2),"H","K","Sze","Cs","P","Szo","V"),"")</f>
        <v>V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IFERROR(DATE(2026,2,9),"")</f>
        <v>46062</v>
      </c>
      <c r="C13" s="17" t="str">
        <f aca="false">IFERROR(CHOOSE(WEEKDAY(B13,2),"H","K","Sze","Cs","P","Szo","V"),"")</f>
        <v>H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IFERROR(DATE(2026,2,10),"")</f>
        <v>46063</v>
      </c>
      <c r="C14" s="17" t="str">
        <f aca="false">IFERROR(CHOOSE(WEEKDAY(B14,2),"H","K","Sze","Cs","P","Szo","V"),"")</f>
        <v>K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IFERROR(DATE(2026,2,11),"")</f>
        <v>46064</v>
      </c>
      <c r="C15" s="17" t="str">
        <f aca="false">IFERROR(CHOOSE(WEEKDAY(B15,2),"H","K","Sze","Cs","P","Szo","V"),"")</f>
        <v>Sze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IFERROR(DATE(2026,2,12),"")</f>
        <v>46065</v>
      </c>
      <c r="C16" s="17" t="str">
        <f aca="false">IFERROR(CHOOSE(WEEKDAY(B16,2),"H","K","Sze","Cs","P","Szo","V"),"")</f>
        <v>Cs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IFERROR(DATE(2026,2,13),"")</f>
        <v>46066</v>
      </c>
      <c r="C17" s="21" t="str">
        <f aca="false">IFERROR(CHOOSE(WEEKDAY(B17,2),"H","K","Sze","Cs","P","Szo","V"),"")</f>
        <v>P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IFERROR(DATE(2026,2,14),"")</f>
        <v>46067</v>
      </c>
      <c r="C18" s="21" t="str">
        <f aca="false">IFERROR(CHOOSE(WEEKDAY(B18,2),"H","K","Sze","Cs","P","Szo","V"),"")</f>
        <v>Szo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IFERROR(DATE(2026,2,15),"")</f>
        <v>46068</v>
      </c>
      <c r="C19" s="17" t="str">
        <f aca="false">IFERROR(CHOOSE(WEEKDAY(B19,2),"H","K","Sze","Cs","P","Szo","V"),"")</f>
        <v>V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IFERROR(DATE(2026,2,16),"")</f>
        <v>46069</v>
      </c>
      <c r="C20" s="17" t="str">
        <f aca="false">IFERROR(CHOOSE(WEEKDAY(B20,2),"H","K","Sze","Cs","P","Szo","V"),"")</f>
        <v>H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IFERROR(DATE(2026,2,17),"")</f>
        <v>46070</v>
      </c>
      <c r="C21" s="17" t="str">
        <f aca="false">IFERROR(CHOOSE(WEEKDAY(B21,2),"H","K","Sze","Cs","P","Szo","V"),"")</f>
        <v>K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IFERROR(DATE(2026,2,18),"")</f>
        <v>46071</v>
      </c>
      <c r="C22" s="17" t="str">
        <f aca="false">IFERROR(CHOOSE(WEEKDAY(B22,2),"H","K","Sze","Cs","P","Szo","V"),"")</f>
        <v>Sze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IFERROR(DATE(2026,2,19),"")</f>
        <v>46072</v>
      </c>
      <c r="C23" s="17" t="str">
        <f aca="false">IFERROR(CHOOSE(WEEKDAY(B23,2),"H","K","Sze","Cs","P","Szo","V"),"")</f>
        <v>Cs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IFERROR(DATE(2026,2,20),"")</f>
        <v>46073</v>
      </c>
      <c r="C24" s="21" t="str">
        <f aca="false">IFERROR(CHOOSE(WEEKDAY(B24,2),"H","K","Sze","Cs","P","Szo","V"),"")</f>
        <v>P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IFERROR(DATE(2026,2,21),"")</f>
        <v>46074</v>
      </c>
      <c r="C25" s="21" t="str">
        <f aca="false">IFERROR(CHOOSE(WEEKDAY(B25,2),"H","K","Sze","Cs","P","Szo","V"),"")</f>
        <v>Szo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IFERROR(DATE(2026,2,22),"")</f>
        <v>46075</v>
      </c>
      <c r="C26" s="17" t="str">
        <f aca="false">IFERROR(CHOOSE(WEEKDAY(B26,2),"H","K","Sze","Cs","P","Szo","V"),"")</f>
        <v>V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IFERROR(DATE(2026,2,23),"")</f>
        <v>46076</v>
      </c>
      <c r="C27" s="17" t="str">
        <f aca="false">IFERROR(CHOOSE(WEEKDAY(B27,2),"H","K","Sze","Cs","P","Szo","V"),"")</f>
        <v>H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IFERROR(DATE(2026,2,24),"")</f>
        <v>46077</v>
      </c>
      <c r="C28" s="17" t="str">
        <f aca="false">IFERROR(CHOOSE(WEEKDAY(B28,2),"H","K","Sze","Cs","P","Szo","V"),"")</f>
        <v>K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IFERROR(DATE(2026,2,25),"")</f>
        <v>46078</v>
      </c>
      <c r="C29" s="17" t="str">
        <f aca="false">IFERROR(CHOOSE(WEEKDAY(B29,2),"H","K","Sze","Cs","P","Szo","V"),"")</f>
        <v>Sze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IFERROR(DATE(2026,2,26),"")</f>
        <v>46079</v>
      </c>
      <c r="C30" s="17" t="str">
        <f aca="false">IFERROR(CHOOSE(WEEKDAY(B30,2),"H","K","Sze","Cs","P","Szo","V"),"")</f>
        <v>Cs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IFERROR(DATE(2026,2,27),"")</f>
        <v>46080</v>
      </c>
      <c r="C31" s="21" t="str">
        <f aca="false">IFERROR(CHOOSE(WEEKDAY(B31,2),"H","K","Sze","Cs","P","Szo","V"),"")</f>
        <v>P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IFERROR(DATE(2026,2,28),"")</f>
        <v>46081</v>
      </c>
      <c r="C32" s="21" t="str">
        <f aca="false">IFERROR(CHOOSE(WEEKDAY(B32,2),"H","K","Sze","Cs","P","Szo","V"),"")</f>
        <v>Szo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IFERROR(DATE(2026,2,29),"")</f>
        <v>46082</v>
      </c>
      <c r="C33" s="17" t="str">
        <f aca="false">IFERROR(CHOOSE(WEEKDAY(B33,2),"H","K","Sze","Cs","P","Szo","V"),"")</f>
        <v>V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IFERROR(DATE(2026,2,30),"")</f>
        <v>46083</v>
      </c>
      <c r="C34" s="17" t="str">
        <f aca="false">IFERROR(CHOOSE(WEEKDAY(B34,2),"H","K","Sze","Cs","P","Szo","V"),"")</f>
        <v>H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IFERROR(DATE(2026,2,31),"")</f>
        <v>46084</v>
      </c>
      <c r="C35" s="17" t="str">
        <f aca="false">IFERROR(CHOOSE(WEEKDAY(B35,2),"H","K","Sze","Cs","P","Szo","V"),"")</f>
        <v>K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IFERROR(DATE(2026,3,1),"")</f>
        <v>46082</v>
      </c>
      <c r="C5" s="17" t="str">
        <f aca="false">IFERROR(CHOOSE(WEEKDAY(B5,2),"H","K","Sze","Cs","P","Szo","V"),"")</f>
        <v>V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IFERROR(DATE(2026,3,2),"")</f>
        <v>46083</v>
      </c>
      <c r="C6" s="17" t="str">
        <f aca="false">IFERROR(CHOOSE(WEEKDAY(B6,2),"H","K","Sze","Cs","P","Szo","V"),"")</f>
        <v>H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IFERROR(DATE(2026,3,3),"")</f>
        <v>46084</v>
      </c>
      <c r="C7" s="17" t="str">
        <f aca="false">IFERROR(CHOOSE(WEEKDAY(B7,2),"H","K","Sze","Cs","P","Szo","V"),"")</f>
        <v>K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IFERROR(DATE(2026,3,4),"")</f>
        <v>46085</v>
      </c>
      <c r="C8" s="17" t="str">
        <f aca="false">IFERROR(CHOOSE(WEEKDAY(B8,2),"H","K","Sze","Cs","P","Szo","V"),"")</f>
        <v>Sze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IFERROR(DATE(2026,3,5),"")</f>
        <v>46086</v>
      </c>
      <c r="C9" s="17" t="str">
        <f aca="false">IFERROR(CHOOSE(WEEKDAY(B9,2),"H","K","Sze","Cs","P","Szo","V"),"")</f>
        <v>Cs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IFERROR(DATE(2026,3,6),"")</f>
        <v>46087</v>
      </c>
      <c r="C10" s="21" t="str">
        <f aca="false">IFERROR(CHOOSE(WEEKDAY(B10,2),"H","K","Sze","Cs","P","Szo","V"),"")</f>
        <v>P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IFERROR(DATE(2026,3,7),"")</f>
        <v>46088</v>
      </c>
      <c r="C11" s="21" t="str">
        <f aca="false">IFERROR(CHOOSE(WEEKDAY(B11,2),"H","K","Sze","Cs","P","Szo","V"),"")</f>
        <v>Szo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IFERROR(DATE(2026,3,8),"")</f>
        <v>46089</v>
      </c>
      <c r="C12" s="17" t="str">
        <f aca="false">IFERROR(CHOOSE(WEEKDAY(B12,2),"H","K","Sze","Cs","P","Szo","V"),"")</f>
        <v>V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IFERROR(DATE(2026,3,9),"")</f>
        <v>46090</v>
      </c>
      <c r="C13" s="17" t="str">
        <f aca="false">IFERROR(CHOOSE(WEEKDAY(B13,2),"H","K","Sze","Cs","P","Szo","V"),"")</f>
        <v>H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IFERROR(DATE(2026,3,10),"")</f>
        <v>46091</v>
      </c>
      <c r="C14" s="17" t="str">
        <f aca="false">IFERROR(CHOOSE(WEEKDAY(B14,2),"H","K","Sze","Cs","P","Szo","V"),"")</f>
        <v>K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IFERROR(DATE(2026,3,11),"")</f>
        <v>46092</v>
      </c>
      <c r="C15" s="17" t="str">
        <f aca="false">IFERROR(CHOOSE(WEEKDAY(B15,2),"H","K","Sze","Cs","P","Szo","V"),"")</f>
        <v>Sze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IFERROR(DATE(2026,3,12),"")</f>
        <v>46093</v>
      </c>
      <c r="C16" s="17" t="str">
        <f aca="false">IFERROR(CHOOSE(WEEKDAY(B16,2),"H","K","Sze","Cs","P","Szo","V"),"")</f>
        <v>Cs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IFERROR(DATE(2026,3,13),"")</f>
        <v>46094</v>
      </c>
      <c r="C17" s="21" t="str">
        <f aca="false">IFERROR(CHOOSE(WEEKDAY(B17,2),"H","K","Sze","Cs","P","Szo","V"),"")</f>
        <v>P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IFERROR(DATE(2026,3,14),"")</f>
        <v>46095</v>
      </c>
      <c r="C18" s="21" t="str">
        <f aca="false">IFERROR(CHOOSE(WEEKDAY(B18,2),"H","K","Sze","Cs","P","Szo","V"),"")</f>
        <v>Szo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IFERROR(DATE(2026,3,15),"")</f>
        <v>46096</v>
      </c>
      <c r="C19" s="17" t="str">
        <f aca="false">IFERROR(CHOOSE(WEEKDAY(B19,2),"H","K","Sze","Cs","P","Szo","V"),"")</f>
        <v>V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IFERROR(DATE(2026,3,16),"")</f>
        <v>46097</v>
      </c>
      <c r="C20" s="17" t="str">
        <f aca="false">IFERROR(CHOOSE(WEEKDAY(B20,2),"H","K","Sze","Cs","P","Szo","V"),"")</f>
        <v>H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IFERROR(DATE(2026,3,17),"")</f>
        <v>46098</v>
      </c>
      <c r="C21" s="17" t="str">
        <f aca="false">IFERROR(CHOOSE(WEEKDAY(B21,2),"H","K","Sze","Cs","P","Szo","V"),"")</f>
        <v>K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IFERROR(DATE(2026,3,18),"")</f>
        <v>46099</v>
      </c>
      <c r="C22" s="17" t="str">
        <f aca="false">IFERROR(CHOOSE(WEEKDAY(B22,2),"H","K","Sze","Cs","P","Szo","V"),"")</f>
        <v>Sze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IFERROR(DATE(2026,3,19),"")</f>
        <v>46100</v>
      </c>
      <c r="C23" s="17" t="str">
        <f aca="false">IFERROR(CHOOSE(WEEKDAY(B23,2),"H","K","Sze","Cs","P","Szo","V"),"")</f>
        <v>Cs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IFERROR(DATE(2026,3,20),"")</f>
        <v>46101</v>
      </c>
      <c r="C24" s="21" t="str">
        <f aca="false">IFERROR(CHOOSE(WEEKDAY(B24,2),"H","K","Sze","Cs","P","Szo","V"),"")</f>
        <v>P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IFERROR(DATE(2026,3,21),"")</f>
        <v>46102</v>
      </c>
      <c r="C25" s="21" t="str">
        <f aca="false">IFERROR(CHOOSE(WEEKDAY(B25,2),"H","K","Sze","Cs","P","Szo","V"),"")</f>
        <v>Szo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IFERROR(DATE(2026,3,22),"")</f>
        <v>46103</v>
      </c>
      <c r="C26" s="17" t="str">
        <f aca="false">IFERROR(CHOOSE(WEEKDAY(B26,2),"H","K","Sze","Cs","P","Szo","V"),"")</f>
        <v>V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IFERROR(DATE(2026,3,23),"")</f>
        <v>46104</v>
      </c>
      <c r="C27" s="17" t="str">
        <f aca="false">IFERROR(CHOOSE(WEEKDAY(B27,2),"H","K","Sze","Cs","P","Szo","V"),"")</f>
        <v>H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IFERROR(DATE(2026,3,24),"")</f>
        <v>46105</v>
      </c>
      <c r="C28" s="17" t="str">
        <f aca="false">IFERROR(CHOOSE(WEEKDAY(B28,2),"H","K","Sze","Cs","P","Szo","V"),"")</f>
        <v>K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IFERROR(DATE(2026,3,25),"")</f>
        <v>46106</v>
      </c>
      <c r="C29" s="17" t="str">
        <f aca="false">IFERROR(CHOOSE(WEEKDAY(B29,2),"H","K","Sze","Cs","P","Szo","V"),"")</f>
        <v>Sze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IFERROR(DATE(2026,3,26),"")</f>
        <v>46107</v>
      </c>
      <c r="C30" s="17" t="str">
        <f aca="false">IFERROR(CHOOSE(WEEKDAY(B30,2),"H","K","Sze","Cs","P","Szo","V"),"")</f>
        <v>Cs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IFERROR(DATE(2026,3,27),"")</f>
        <v>46108</v>
      </c>
      <c r="C31" s="21" t="str">
        <f aca="false">IFERROR(CHOOSE(WEEKDAY(B31,2),"H","K","Sze","Cs","P","Szo","V"),"")</f>
        <v>P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IFERROR(DATE(2026,3,28),"")</f>
        <v>46109</v>
      </c>
      <c r="C32" s="21" t="str">
        <f aca="false">IFERROR(CHOOSE(WEEKDAY(B32,2),"H","K","Sze","Cs","P","Szo","V"),"")</f>
        <v>Szo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IFERROR(DATE(2026,3,29),"")</f>
        <v>46110</v>
      </c>
      <c r="C33" s="17" t="str">
        <f aca="false">IFERROR(CHOOSE(WEEKDAY(B33,2),"H","K","Sze","Cs","P","Szo","V"),"")</f>
        <v>V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IFERROR(DATE(2026,3,30),"")</f>
        <v>46111</v>
      </c>
      <c r="C34" s="17" t="str">
        <f aca="false">IFERROR(CHOOSE(WEEKDAY(B34,2),"H","K","Sze","Cs","P","Szo","V"),"")</f>
        <v>H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IFERROR(DATE(2026,3,31),"")</f>
        <v>46112</v>
      </c>
      <c r="C35" s="17" t="str">
        <f aca="false">IFERROR(CHOOSE(WEEKDAY(B35,2),"H","K","Sze","Cs","P","Szo","V"),"")</f>
        <v>K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IFERROR(DATE(2026,4,1),"")</f>
        <v>46113</v>
      </c>
      <c r="C5" s="17" t="str">
        <f aca="false">IFERROR(CHOOSE(WEEKDAY(B5,2),"H","K","Sze","Cs","P","Szo","V"),"")</f>
        <v>Sze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IFERROR(DATE(2026,4,2),"")</f>
        <v>46114</v>
      </c>
      <c r="C6" s="17" t="str">
        <f aca="false">IFERROR(CHOOSE(WEEKDAY(B6,2),"H","K","Sze","Cs","P","Szo","V"),"")</f>
        <v>Cs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IFERROR(DATE(2026,4,3),"")</f>
        <v>46115</v>
      </c>
      <c r="C7" s="17" t="str">
        <f aca="false">IFERROR(CHOOSE(WEEKDAY(B7,2),"H","K","Sze","Cs","P","Szo","V"),"")</f>
        <v>P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IFERROR(DATE(2026,4,4),"")</f>
        <v>46116</v>
      </c>
      <c r="C8" s="17" t="str">
        <f aca="false">IFERROR(CHOOSE(WEEKDAY(B8,2),"H","K","Sze","Cs","P","Szo","V"),"")</f>
        <v>Szo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IFERROR(DATE(2026,4,5),"")</f>
        <v>46117</v>
      </c>
      <c r="C9" s="17" t="str">
        <f aca="false">IFERROR(CHOOSE(WEEKDAY(B9,2),"H","K","Sze","Cs","P","Szo","V"),"")</f>
        <v>V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IFERROR(DATE(2026,4,6),"")</f>
        <v>46118</v>
      </c>
      <c r="C10" s="21" t="str">
        <f aca="false">IFERROR(CHOOSE(WEEKDAY(B10,2),"H","K","Sze","Cs","P","Szo","V"),"")</f>
        <v>H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IFERROR(DATE(2026,4,7),"")</f>
        <v>46119</v>
      </c>
      <c r="C11" s="21" t="str">
        <f aca="false">IFERROR(CHOOSE(WEEKDAY(B11,2),"H","K","Sze","Cs","P","Szo","V"),"")</f>
        <v>K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IFERROR(DATE(2026,4,8),"")</f>
        <v>46120</v>
      </c>
      <c r="C12" s="17" t="str">
        <f aca="false">IFERROR(CHOOSE(WEEKDAY(B12,2),"H","K","Sze","Cs","P","Szo","V"),"")</f>
        <v>Sze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IFERROR(DATE(2026,4,9),"")</f>
        <v>46121</v>
      </c>
      <c r="C13" s="17" t="str">
        <f aca="false">IFERROR(CHOOSE(WEEKDAY(B13,2),"H","K","Sze","Cs","P","Szo","V"),"")</f>
        <v>Cs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IFERROR(DATE(2026,4,10),"")</f>
        <v>46122</v>
      </c>
      <c r="C14" s="17" t="str">
        <f aca="false">IFERROR(CHOOSE(WEEKDAY(B14,2),"H","K","Sze","Cs","P","Szo","V"),"")</f>
        <v>P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IFERROR(DATE(2026,4,11),"")</f>
        <v>46123</v>
      </c>
      <c r="C15" s="17" t="str">
        <f aca="false">IFERROR(CHOOSE(WEEKDAY(B15,2),"H","K","Sze","Cs","P","Szo","V"),"")</f>
        <v>Szo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IFERROR(DATE(2026,4,12),"")</f>
        <v>46124</v>
      </c>
      <c r="C16" s="17" t="str">
        <f aca="false">IFERROR(CHOOSE(WEEKDAY(B16,2),"H","K","Sze","Cs","P","Szo","V"),"")</f>
        <v>V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IFERROR(DATE(2026,4,13),"")</f>
        <v>46125</v>
      </c>
      <c r="C17" s="21" t="str">
        <f aca="false">IFERROR(CHOOSE(WEEKDAY(B17,2),"H","K","Sze","Cs","P","Szo","V"),"")</f>
        <v>H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IFERROR(DATE(2026,4,14),"")</f>
        <v>46126</v>
      </c>
      <c r="C18" s="21" t="str">
        <f aca="false">IFERROR(CHOOSE(WEEKDAY(B18,2),"H","K","Sze","Cs","P","Szo","V"),"")</f>
        <v>K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IFERROR(DATE(2026,4,15),"")</f>
        <v>46127</v>
      </c>
      <c r="C19" s="17" t="str">
        <f aca="false">IFERROR(CHOOSE(WEEKDAY(B19,2),"H","K","Sze","Cs","P","Szo","V"),"")</f>
        <v>Sze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IFERROR(DATE(2026,4,16),"")</f>
        <v>46128</v>
      </c>
      <c r="C20" s="17" t="str">
        <f aca="false">IFERROR(CHOOSE(WEEKDAY(B20,2),"H","K","Sze","Cs","P","Szo","V"),"")</f>
        <v>Cs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IFERROR(DATE(2026,4,17),"")</f>
        <v>46129</v>
      </c>
      <c r="C21" s="17" t="str">
        <f aca="false">IFERROR(CHOOSE(WEEKDAY(B21,2),"H","K","Sze","Cs","P","Szo","V"),"")</f>
        <v>P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IFERROR(DATE(2026,4,18),"")</f>
        <v>46130</v>
      </c>
      <c r="C22" s="17" t="str">
        <f aca="false">IFERROR(CHOOSE(WEEKDAY(B22,2),"H","K","Sze","Cs","P","Szo","V"),"")</f>
        <v>Szo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IFERROR(DATE(2026,4,19),"")</f>
        <v>46131</v>
      </c>
      <c r="C23" s="17" t="str">
        <f aca="false">IFERROR(CHOOSE(WEEKDAY(B23,2),"H","K","Sze","Cs","P","Szo","V"),"")</f>
        <v>V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IFERROR(DATE(2026,4,20),"")</f>
        <v>46132</v>
      </c>
      <c r="C24" s="21" t="str">
        <f aca="false">IFERROR(CHOOSE(WEEKDAY(B24,2),"H","K","Sze","Cs","P","Szo","V"),"")</f>
        <v>H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IFERROR(DATE(2026,4,21),"")</f>
        <v>46133</v>
      </c>
      <c r="C25" s="21" t="str">
        <f aca="false">IFERROR(CHOOSE(WEEKDAY(B25,2),"H","K","Sze","Cs","P","Szo","V"),"")</f>
        <v>K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IFERROR(DATE(2026,4,22),"")</f>
        <v>46134</v>
      </c>
      <c r="C26" s="17" t="str">
        <f aca="false">IFERROR(CHOOSE(WEEKDAY(B26,2),"H","K","Sze","Cs","P","Szo","V"),"")</f>
        <v>Sze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IFERROR(DATE(2026,4,23),"")</f>
        <v>46135</v>
      </c>
      <c r="C27" s="17" t="str">
        <f aca="false">IFERROR(CHOOSE(WEEKDAY(B27,2),"H","K","Sze","Cs","P","Szo","V"),"")</f>
        <v>Cs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IFERROR(DATE(2026,4,24),"")</f>
        <v>46136</v>
      </c>
      <c r="C28" s="17" t="str">
        <f aca="false">IFERROR(CHOOSE(WEEKDAY(B28,2),"H","K","Sze","Cs","P","Szo","V"),"")</f>
        <v>P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IFERROR(DATE(2026,4,25),"")</f>
        <v>46137</v>
      </c>
      <c r="C29" s="17" t="str">
        <f aca="false">IFERROR(CHOOSE(WEEKDAY(B29,2),"H","K","Sze","Cs","P","Szo","V"),"")</f>
        <v>Szo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IFERROR(DATE(2026,4,26),"")</f>
        <v>46138</v>
      </c>
      <c r="C30" s="17" t="str">
        <f aca="false">IFERROR(CHOOSE(WEEKDAY(B30,2),"H","K","Sze","Cs","P","Szo","V"),"")</f>
        <v>V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IFERROR(DATE(2026,4,27),"")</f>
        <v>46139</v>
      </c>
      <c r="C31" s="21" t="str">
        <f aca="false">IFERROR(CHOOSE(WEEKDAY(B31,2),"H","K","Sze","Cs","P","Szo","V"),"")</f>
        <v>H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IFERROR(DATE(2026,4,28),"")</f>
        <v>46140</v>
      </c>
      <c r="C32" s="21" t="str">
        <f aca="false">IFERROR(CHOOSE(WEEKDAY(B32,2),"H","K","Sze","Cs","P","Szo","V"),"")</f>
        <v>K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IFERROR(DATE(2026,4,29),"")</f>
        <v>46141</v>
      </c>
      <c r="C33" s="17" t="str">
        <f aca="false">IFERROR(CHOOSE(WEEKDAY(B33,2),"H","K","Sze","Cs","P","Szo","V"),"")</f>
        <v>Sze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IFERROR(DATE(2026,4,30),"")</f>
        <v>46142</v>
      </c>
      <c r="C34" s="17" t="str">
        <f aca="false">IFERROR(CHOOSE(WEEKDAY(B34,2),"H","K","Sze","Cs","P","Szo","V"),"")</f>
        <v>Cs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IFERROR(DATE(2026,4,31),"")</f>
        <v>46143</v>
      </c>
      <c r="C35" s="17" t="str">
        <f aca="false">IFERROR(CHOOSE(WEEKDAY(B35,2),"H","K","Sze","Cs","P","Szo","V"),"")</f>
        <v>P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IFERROR(DATE(2026,5,1),"")</f>
        <v>46143</v>
      </c>
      <c r="C5" s="17" t="str">
        <f aca="false">IFERROR(CHOOSE(WEEKDAY(B5,2),"H","K","Sze","Cs","P","Szo","V"),"")</f>
        <v>P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IFERROR(DATE(2026,5,2),"")</f>
        <v>46144</v>
      </c>
      <c r="C6" s="17" t="str">
        <f aca="false">IFERROR(CHOOSE(WEEKDAY(B6,2),"H","K","Sze","Cs","P","Szo","V"),"")</f>
        <v>Szo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IFERROR(DATE(2026,5,3),"")</f>
        <v>46145</v>
      </c>
      <c r="C7" s="17" t="str">
        <f aca="false">IFERROR(CHOOSE(WEEKDAY(B7,2),"H","K","Sze","Cs","P","Szo","V"),"")</f>
        <v>V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IFERROR(DATE(2026,5,4),"")</f>
        <v>46146</v>
      </c>
      <c r="C8" s="17" t="str">
        <f aca="false">IFERROR(CHOOSE(WEEKDAY(B8,2),"H","K","Sze","Cs","P","Szo","V"),"")</f>
        <v>H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IFERROR(DATE(2026,5,5),"")</f>
        <v>46147</v>
      </c>
      <c r="C9" s="17" t="str">
        <f aca="false">IFERROR(CHOOSE(WEEKDAY(B9,2),"H","K","Sze","Cs","P","Szo","V"),"")</f>
        <v>K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IFERROR(DATE(2026,5,6),"")</f>
        <v>46148</v>
      </c>
      <c r="C10" s="21" t="str">
        <f aca="false">IFERROR(CHOOSE(WEEKDAY(B10,2),"H","K","Sze","Cs","P","Szo","V"),"")</f>
        <v>Sze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IFERROR(DATE(2026,5,7),"")</f>
        <v>46149</v>
      </c>
      <c r="C11" s="21" t="str">
        <f aca="false">IFERROR(CHOOSE(WEEKDAY(B11,2),"H","K","Sze","Cs","P","Szo","V"),"")</f>
        <v>Cs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IFERROR(DATE(2026,5,8),"")</f>
        <v>46150</v>
      </c>
      <c r="C12" s="17" t="str">
        <f aca="false">IFERROR(CHOOSE(WEEKDAY(B12,2),"H","K","Sze","Cs","P","Szo","V"),"")</f>
        <v>P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IFERROR(DATE(2026,5,9),"")</f>
        <v>46151</v>
      </c>
      <c r="C13" s="17" t="str">
        <f aca="false">IFERROR(CHOOSE(WEEKDAY(B13,2),"H","K","Sze","Cs","P","Szo","V"),"")</f>
        <v>Szo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IFERROR(DATE(2026,5,10),"")</f>
        <v>46152</v>
      </c>
      <c r="C14" s="17" t="str">
        <f aca="false">IFERROR(CHOOSE(WEEKDAY(B14,2),"H","K","Sze","Cs","P","Szo","V"),"")</f>
        <v>V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IFERROR(DATE(2026,5,11),"")</f>
        <v>46153</v>
      </c>
      <c r="C15" s="17" t="str">
        <f aca="false">IFERROR(CHOOSE(WEEKDAY(B15,2),"H","K","Sze","Cs","P","Szo","V"),"")</f>
        <v>H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IFERROR(DATE(2026,5,12),"")</f>
        <v>46154</v>
      </c>
      <c r="C16" s="17" t="str">
        <f aca="false">IFERROR(CHOOSE(WEEKDAY(B16,2),"H","K","Sze","Cs","P","Szo","V"),"")</f>
        <v>K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IFERROR(DATE(2026,5,13),"")</f>
        <v>46155</v>
      </c>
      <c r="C17" s="21" t="str">
        <f aca="false">IFERROR(CHOOSE(WEEKDAY(B17,2),"H","K","Sze","Cs","P","Szo","V"),"")</f>
        <v>Sze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IFERROR(DATE(2026,5,14),"")</f>
        <v>46156</v>
      </c>
      <c r="C18" s="21" t="str">
        <f aca="false">IFERROR(CHOOSE(WEEKDAY(B18,2),"H","K","Sze","Cs","P","Szo","V"),"")</f>
        <v>Cs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IFERROR(DATE(2026,5,15),"")</f>
        <v>46157</v>
      </c>
      <c r="C19" s="17" t="str">
        <f aca="false">IFERROR(CHOOSE(WEEKDAY(B19,2),"H","K","Sze","Cs","P","Szo","V"),"")</f>
        <v>P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IFERROR(DATE(2026,5,16),"")</f>
        <v>46158</v>
      </c>
      <c r="C20" s="17" t="str">
        <f aca="false">IFERROR(CHOOSE(WEEKDAY(B20,2),"H","K","Sze","Cs","P","Szo","V"),"")</f>
        <v>Szo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IFERROR(DATE(2026,5,17),"")</f>
        <v>46159</v>
      </c>
      <c r="C21" s="17" t="str">
        <f aca="false">IFERROR(CHOOSE(WEEKDAY(B21,2),"H","K","Sze","Cs","P","Szo","V"),"")</f>
        <v>V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IFERROR(DATE(2026,5,18),"")</f>
        <v>46160</v>
      </c>
      <c r="C22" s="17" t="str">
        <f aca="false">IFERROR(CHOOSE(WEEKDAY(B22,2),"H","K","Sze","Cs","P","Szo","V"),"")</f>
        <v>H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IFERROR(DATE(2026,5,19),"")</f>
        <v>46161</v>
      </c>
      <c r="C23" s="17" t="str">
        <f aca="false">IFERROR(CHOOSE(WEEKDAY(B23,2),"H","K","Sze","Cs","P","Szo","V"),"")</f>
        <v>K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IFERROR(DATE(2026,5,20),"")</f>
        <v>46162</v>
      </c>
      <c r="C24" s="21" t="str">
        <f aca="false">IFERROR(CHOOSE(WEEKDAY(B24,2),"H","K","Sze","Cs","P","Szo","V"),"")</f>
        <v>Sze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IFERROR(DATE(2026,5,21),"")</f>
        <v>46163</v>
      </c>
      <c r="C25" s="21" t="str">
        <f aca="false">IFERROR(CHOOSE(WEEKDAY(B25,2),"H","K","Sze","Cs","P","Szo","V"),"")</f>
        <v>Cs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IFERROR(DATE(2026,5,22),"")</f>
        <v>46164</v>
      </c>
      <c r="C26" s="17" t="str">
        <f aca="false">IFERROR(CHOOSE(WEEKDAY(B26,2),"H","K","Sze","Cs","P","Szo","V"),"")</f>
        <v>P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IFERROR(DATE(2026,5,23),"")</f>
        <v>46165</v>
      </c>
      <c r="C27" s="17" t="str">
        <f aca="false">IFERROR(CHOOSE(WEEKDAY(B27,2),"H","K","Sze","Cs","P","Szo","V"),"")</f>
        <v>Szo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IFERROR(DATE(2026,5,24),"")</f>
        <v>46166</v>
      </c>
      <c r="C28" s="17" t="str">
        <f aca="false">IFERROR(CHOOSE(WEEKDAY(B28,2),"H","K","Sze","Cs","P","Szo","V"),"")</f>
        <v>V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IFERROR(DATE(2026,5,25),"")</f>
        <v>46167</v>
      </c>
      <c r="C29" s="17" t="str">
        <f aca="false">IFERROR(CHOOSE(WEEKDAY(B29,2),"H","K","Sze","Cs","P","Szo","V"),"")</f>
        <v>H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IFERROR(DATE(2026,5,26),"")</f>
        <v>46168</v>
      </c>
      <c r="C30" s="17" t="str">
        <f aca="false">IFERROR(CHOOSE(WEEKDAY(B30,2),"H","K","Sze","Cs","P","Szo","V"),"")</f>
        <v>K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IFERROR(DATE(2026,5,27),"")</f>
        <v>46169</v>
      </c>
      <c r="C31" s="21" t="str">
        <f aca="false">IFERROR(CHOOSE(WEEKDAY(B31,2),"H","K","Sze","Cs","P","Szo","V"),"")</f>
        <v>Sze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IFERROR(DATE(2026,5,28),"")</f>
        <v>46170</v>
      </c>
      <c r="C32" s="21" t="str">
        <f aca="false">IFERROR(CHOOSE(WEEKDAY(B32,2),"H","K","Sze","Cs","P","Szo","V"),"")</f>
        <v>Cs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IFERROR(DATE(2026,5,29),"")</f>
        <v>46171</v>
      </c>
      <c r="C33" s="17" t="str">
        <f aca="false">IFERROR(CHOOSE(WEEKDAY(B33,2),"H","K","Sze","Cs","P","Szo","V"),"")</f>
        <v>P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IFERROR(DATE(2026,5,30),"")</f>
        <v>46172</v>
      </c>
      <c r="C34" s="17" t="str">
        <f aca="false">IFERROR(CHOOSE(WEEKDAY(B34,2),"H","K","Sze","Cs","P","Szo","V"),"")</f>
        <v>Szo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IFERROR(DATE(2026,5,31),"")</f>
        <v>46173</v>
      </c>
      <c r="C35" s="17" t="str">
        <f aca="false">IFERROR(CHOOSE(WEEKDAY(B35,2),"H","K","Sze","Cs","P","Szo","V"),"")</f>
        <v>V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IFERROR(DATE(2026,6,1),"")</f>
        <v>46174</v>
      </c>
      <c r="C5" s="17" t="str">
        <f aca="false">IFERROR(CHOOSE(WEEKDAY(B5,2),"H","K","Sze","Cs","P","Szo","V"),"")</f>
        <v>H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IFERROR(DATE(2026,6,2),"")</f>
        <v>46175</v>
      </c>
      <c r="C6" s="17" t="str">
        <f aca="false">IFERROR(CHOOSE(WEEKDAY(B6,2),"H","K","Sze","Cs","P","Szo","V"),"")</f>
        <v>K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IFERROR(DATE(2026,6,3),"")</f>
        <v>46176</v>
      </c>
      <c r="C7" s="17" t="str">
        <f aca="false">IFERROR(CHOOSE(WEEKDAY(B7,2),"H","K","Sze","Cs","P","Szo","V"),"")</f>
        <v>Sze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IFERROR(DATE(2026,6,4),"")</f>
        <v>46177</v>
      </c>
      <c r="C8" s="17" t="str">
        <f aca="false">IFERROR(CHOOSE(WEEKDAY(B8,2),"H","K","Sze","Cs","P","Szo","V"),"")</f>
        <v>Cs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IFERROR(DATE(2026,6,5),"")</f>
        <v>46178</v>
      </c>
      <c r="C9" s="17" t="str">
        <f aca="false">IFERROR(CHOOSE(WEEKDAY(B9,2),"H","K","Sze","Cs","P","Szo","V"),"")</f>
        <v>P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IFERROR(DATE(2026,6,6),"")</f>
        <v>46179</v>
      </c>
      <c r="C10" s="21" t="str">
        <f aca="false">IFERROR(CHOOSE(WEEKDAY(B10,2),"H","K","Sze","Cs","P","Szo","V"),"")</f>
        <v>Szo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IFERROR(DATE(2026,6,7),"")</f>
        <v>46180</v>
      </c>
      <c r="C11" s="21" t="str">
        <f aca="false">IFERROR(CHOOSE(WEEKDAY(B11,2),"H","K","Sze","Cs","P","Szo","V"),"")</f>
        <v>V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IFERROR(DATE(2026,6,8),"")</f>
        <v>46181</v>
      </c>
      <c r="C12" s="17" t="str">
        <f aca="false">IFERROR(CHOOSE(WEEKDAY(B12,2),"H","K","Sze","Cs","P","Szo","V"),"")</f>
        <v>H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IFERROR(DATE(2026,6,9),"")</f>
        <v>46182</v>
      </c>
      <c r="C13" s="17" t="str">
        <f aca="false">IFERROR(CHOOSE(WEEKDAY(B13,2),"H","K","Sze","Cs","P","Szo","V"),"")</f>
        <v>K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IFERROR(DATE(2026,6,10),"")</f>
        <v>46183</v>
      </c>
      <c r="C14" s="17" t="str">
        <f aca="false">IFERROR(CHOOSE(WEEKDAY(B14,2),"H","K","Sze","Cs","P","Szo","V"),"")</f>
        <v>Sze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IFERROR(DATE(2026,6,11),"")</f>
        <v>46184</v>
      </c>
      <c r="C15" s="17" t="str">
        <f aca="false">IFERROR(CHOOSE(WEEKDAY(B15,2),"H","K","Sze","Cs","P","Szo","V"),"")</f>
        <v>Cs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IFERROR(DATE(2026,6,12),"")</f>
        <v>46185</v>
      </c>
      <c r="C16" s="17" t="str">
        <f aca="false">IFERROR(CHOOSE(WEEKDAY(B16,2),"H","K","Sze","Cs","P","Szo","V"),"")</f>
        <v>P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IFERROR(DATE(2026,6,13),"")</f>
        <v>46186</v>
      </c>
      <c r="C17" s="21" t="str">
        <f aca="false">IFERROR(CHOOSE(WEEKDAY(B17,2),"H","K","Sze","Cs","P","Szo","V"),"")</f>
        <v>Szo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IFERROR(DATE(2026,6,14),"")</f>
        <v>46187</v>
      </c>
      <c r="C18" s="21" t="str">
        <f aca="false">IFERROR(CHOOSE(WEEKDAY(B18,2),"H","K","Sze","Cs","P","Szo","V"),"")</f>
        <v>V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IFERROR(DATE(2026,6,15),"")</f>
        <v>46188</v>
      </c>
      <c r="C19" s="17" t="str">
        <f aca="false">IFERROR(CHOOSE(WEEKDAY(B19,2),"H","K","Sze","Cs","P","Szo","V"),"")</f>
        <v>H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IFERROR(DATE(2026,6,16),"")</f>
        <v>46189</v>
      </c>
      <c r="C20" s="17" t="str">
        <f aca="false">IFERROR(CHOOSE(WEEKDAY(B20,2),"H","K","Sze","Cs","P","Szo","V"),"")</f>
        <v>K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IFERROR(DATE(2026,6,17),"")</f>
        <v>46190</v>
      </c>
      <c r="C21" s="17" t="str">
        <f aca="false">IFERROR(CHOOSE(WEEKDAY(B21,2),"H","K","Sze","Cs","P","Szo","V"),"")</f>
        <v>Sze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IFERROR(DATE(2026,6,18),"")</f>
        <v>46191</v>
      </c>
      <c r="C22" s="17" t="str">
        <f aca="false">IFERROR(CHOOSE(WEEKDAY(B22,2),"H","K","Sze","Cs","P","Szo","V"),"")</f>
        <v>Cs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IFERROR(DATE(2026,6,19),"")</f>
        <v>46192</v>
      </c>
      <c r="C23" s="17" t="str">
        <f aca="false">IFERROR(CHOOSE(WEEKDAY(B23,2),"H","K","Sze","Cs","P","Szo","V"),"")</f>
        <v>P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IFERROR(DATE(2026,6,20),"")</f>
        <v>46193</v>
      </c>
      <c r="C24" s="21" t="str">
        <f aca="false">IFERROR(CHOOSE(WEEKDAY(B24,2),"H","K","Sze","Cs","P","Szo","V"),"")</f>
        <v>Szo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IFERROR(DATE(2026,6,21),"")</f>
        <v>46194</v>
      </c>
      <c r="C25" s="21" t="str">
        <f aca="false">IFERROR(CHOOSE(WEEKDAY(B25,2),"H","K","Sze","Cs","P","Szo","V"),"")</f>
        <v>V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IFERROR(DATE(2026,6,22),"")</f>
        <v>46195</v>
      </c>
      <c r="C26" s="17" t="str">
        <f aca="false">IFERROR(CHOOSE(WEEKDAY(B26,2),"H","K","Sze","Cs","P","Szo","V"),"")</f>
        <v>H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IFERROR(DATE(2026,6,23),"")</f>
        <v>46196</v>
      </c>
      <c r="C27" s="17" t="str">
        <f aca="false">IFERROR(CHOOSE(WEEKDAY(B27,2),"H","K","Sze","Cs","P","Szo","V"),"")</f>
        <v>K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IFERROR(DATE(2026,6,24),"")</f>
        <v>46197</v>
      </c>
      <c r="C28" s="17" t="str">
        <f aca="false">IFERROR(CHOOSE(WEEKDAY(B28,2),"H","K","Sze","Cs","P","Szo","V"),"")</f>
        <v>Sze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IFERROR(DATE(2026,6,25),"")</f>
        <v>46198</v>
      </c>
      <c r="C29" s="17" t="str">
        <f aca="false">IFERROR(CHOOSE(WEEKDAY(B29,2),"H","K","Sze","Cs","P","Szo","V"),"")</f>
        <v>Cs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IFERROR(DATE(2026,6,26),"")</f>
        <v>46199</v>
      </c>
      <c r="C30" s="17" t="str">
        <f aca="false">IFERROR(CHOOSE(WEEKDAY(B30,2),"H","K","Sze","Cs","P","Szo","V"),"")</f>
        <v>P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IFERROR(DATE(2026,6,27),"")</f>
        <v>46200</v>
      </c>
      <c r="C31" s="21" t="str">
        <f aca="false">IFERROR(CHOOSE(WEEKDAY(B31,2),"H","K","Sze","Cs","P","Szo","V"),"")</f>
        <v>Szo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IFERROR(DATE(2026,6,28),"")</f>
        <v>46201</v>
      </c>
      <c r="C32" s="21" t="str">
        <f aca="false">IFERROR(CHOOSE(WEEKDAY(B32,2),"H","K","Sze","Cs","P","Szo","V"),"")</f>
        <v>V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IFERROR(DATE(2026,6,29),"")</f>
        <v>46202</v>
      </c>
      <c r="C33" s="17" t="str">
        <f aca="false">IFERROR(CHOOSE(WEEKDAY(B33,2),"H","K","Sze","Cs","P","Szo","V"),"")</f>
        <v>H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IFERROR(DATE(2026,6,30),"")</f>
        <v>46203</v>
      </c>
      <c r="C34" s="17" t="str">
        <f aca="false">IFERROR(CHOOSE(WEEKDAY(B34,2),"H","K","Sze","Cs","P","Szo","V"),"")</f>
        <v>K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IFERROR(DATE(2026,6,31),"")</f>
        <v>46204</v>
      </c>
      <c r="C35" s="17" t="str">
        <f aca="false">IFERROR(CHOOSE(WEEKDAY(B35,2),"H","K","Sze","Cs","P","Szo","V"),"")</f>
        <v>Sze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IFERROR(DATE(2026,7,1),"")</f>
        <v>46204</v>
      </c>
      <c r="C5" s="17" t="str">
        <f aca="false">IFERROR(CHOOSE(WEEKDAY(B5,2),"H","K","Sze","Cs","P","Szo","V"),"")</f>
        <v>Sze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IFERROR(DATE(2026,7,2),"")</f>
        <v>46205</v>
      </c>
      <c r="C6" s="17" t="str">
        <f aca="false">IFERROR(CHOOSE(WEEKDAY(B6,2),"H","K","Sze","Cs","P","Szo","V"),"")</f>
        <v>Cs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IFERROR(DATE(2026,7,3),"")</f>
        <v>46206</v>
      </c>
      <c r="C7" s="17" t="str">
        <f aca="false">IFERROR(CHOOSE(WEEKDAY(B7,2),"H","K","Sze","Cs","P","Szo","V"),"")</f>
        <v>P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IFERROR(DATE(2026,7,4),"")</f>
        <v>46207</v>
      </c>
      <c r="C8" s="17" t="str">
        <f aca="false">IFERROR(CHOOSE(WEEKDAY(B8,2),"H","K","Sze","Cs","P","Szo","V"),"")</f>
        <v>Szo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IFERROR(DATE(2026,7,5),"")</f>
        <v>46208</v>
      </c>
      <c r="C9" s="17" t="str">
        <f aca="false">IFERROR(CHOOSE(WEEKDAY(B9,2),"H","K","Sze","Cs","P","Szo","V"),"")</f>
        <v>V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IFERROR(DATE(2026,7,6),"")</f>
        <v>46209</v>
      </c>
      <c r="C10" s="21" t="str">
        <f aca="false">IFERROR(CHOOSE(WEEKDAY(B10,2),"H","K","Sze","Cs","P","Szo","V"),"")</f>
        <v>H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IFERROR(DATE(2026,7,7),"")</f>
        <v>46210</v>
      </c>
      <c r="C11" s="21" t="str">
        <f aca="false">IFERROR(CHOOSE(WEEKDAY(B11,2),"H","K","Sze","Cs","P","Szo","V"),"")</f>
        <v>K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IFERROR(DATE(2026,7,8),"")</f>
        <v>46211</v>
      </c>
      <c r="C12" s="17" t="str">
        <f aca="false">IFERROR(CHOOSE(WEEKDAY(B12,2),"H","K","Sze","Cs","P","Szo","V"),"")</f>
        <v>Sze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IFERROR(DATE(2026,7,9),"")</f>
        <v>46212</v>
      </c>
      <c r="C13" s="17" t="str">
        <f aca="false">IFERROR(CHOOSE(WEEKDAY(B13,2),"H","K","Sze","Cs","P","Szo","V"),"")</f>
        <v>Cs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IFERROR(DATE(2026,7,10),"")</f>
        <v>46213</v>
      </c>
      <c r="C14" s="17" t="str">
        <f aca="false">IFERROR(CHOOSE(WEEKDAY(B14,2),"H","K","Sze","Cs","P","Szo","V"),"")</f>
        <v>P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IFERROR(DATE(2026,7,11),"")</f>
        <v>46214</v>
      </c>
      <c r="C15" s="17" t="str">
        <f aca="false">IFERROR(CHOOSE(WEEKDAY(B15,2),"H","K","Sze","Cs","P","Szo","V"),"")</f>
        <v>Szo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IFERROR(DATE(2026,7,12),"")</f>
        <v>46215</v>
      </c>
      <c r="C16" s="17" t="str">
        <f aca="false">IFERROR(CHOOSE(WEEKDAY(B16,2),"H","K","Sze","Cs","P","Szo","V"),"")</f>
        <v>V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IFERROR(DATE(2026,7,13),"")</f>
        <v>46216</v>
      </c>
      <c r="C17" s="21" t="str">
        <f aca="false">IFERROR(CHOOSE(WEEKDAY(B17,2),"H","K","Sze","Cs","P","Szo","V"),"")</f>
        <v>H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IFERROR(DATE(2026,7,14),"")</f>
        <v>46217</v>
      </c>
      <c r="C18" s="21" t="str">
        <f aca="false">IFERROR(CHOOSE(WEEKDAY(B18,2),"H","K","Sze","Cs","P","Szo","V"),"")</f>
        <v>K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IFERROR(DATE(2026,7,15),"")</f>
        <v>46218</v>
      </c>
      <c r="C19" s="17" t="str">
        <f aca="false">IFERROR(CHOOSE(WEEKDAY(B19,2),"H","K","Sze","Cs","P","Szo","V"),"")</f>
        <v>Sze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IFERROR(DATE(2026,7,16),"")</f>
        <v>46219</v>
      </c>
      <c r="C20" s="17" t="str">
        <f aca="false">IFERROR(CHOOSE(WEEKDAY(B20,2),"H","K","Sze","Cs","P","Szo","V"),"")</f>
        <v>Cs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IFERROR(DATE(2026,7,17),"")</f>
        <v>46220</v>
      </c>
      <c r="C21" s="17" t="str">
        <f aca="false">IFERROR(CHOOSE(WEEKDAY(B21,2),"H","K","Sze","Cs","P","Szo","V"),"")</f>
        <v>P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IFERROR(DATE(2026,7,18),"")</f>
        <v>46221</v>
      </c>
      <c r="C22" s="17" t="str">
        <f aca="false">IFERROR(CHOOSE(WEEKDAY(B22,2),"H","K","Sze","Cs","P","Szo","V"),"")</f>
        <v>Szo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IFERROR(DATE(2026,7,19),"")</f>
        <v>46222</v>
      </c>
      <c r="C23" s="17" t="str">
        <f aca="false">IFERROR(CHOOSE(WEEKDAY(B23,2),"H","K","Sze","Cs","P","Szo","V"),"")</f>
        <v>V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IFERROR(DATE(2026,7,20),"")</f>
        <v>46223</v>
      </c>
      <c r="C24" s="21" t="str">
        <f aca="false">IFERROR(CHOOSE(WEEKDAY(B24,2),"H","K","Sze","Cs","P","Szo","V"),"")</f>
        <v>H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IFERROR(DATE(2026,7,21),"")</f>
        <v>46224</v>
      </c>
      <c r="C25" s="21" t="str">
        <f aca="false">IFERROR(CHOOSE(WEEKDAY(B25,2),"H","K","Sze","Cs","P","Szo","V"),"")</f>
        <v>K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IFERROR(DATE(2026,7,22),"")</f>
        <v>46225</v>
      </c>
      <c r="C26" s="17" t="str">
        <f aca="false">IFERROR(CHOOSE(WEEKDAY(B26,2),"H","K","Sze","Cs","P","Szo","V"),"")</f>
        <v>Sze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IFERROR(DATE(2026,7,23),"")</f>
        <v>46226</v>
      </c>
      <c r="C27" s="17" t="str">
        <f aca="false">IFERROR(CHOOSE(WEEKDAY(B27,2),"H","K","Sze","Cs","P","Szo","V"),"")</f>
        <v>Cs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IFERROR(DATE(2026,7,24),"")</f>
        <v>46227</v>
      </c>
      <c r="C28" s="17" t="str">
        <f aca="false">IFERROR(CHOOSE(WEEKDAY(B28,2),"H","K","Sze","Cs","P","Szo","V"),"")</f>
        <v>P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IFERROR(DATE(2026,7,25),"")</f>
        <v>46228</v>
      </c>
      <c r="C29" s="17" t="str">
        <f aca="false">IFERROR(CHOOSE(WEEKDAY(B29,2),"H","K","Sze","Cs","P","Szo","V"),"")</f>
        <v>Szo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IFERROR(DATE(2026,7,26),"")</f>
        <v>46229</v>
      </c>
      <c r="C30" s="17" t="str">
        <f aca="false">IFERROR(CHOOSE(WEEKDAY(B30,2),"H","K","Sze","Cs","P","Szo","V"),"")</f>
        <v>V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IFERROR(DATE(2026,7,27),"")</f>
        <v>46230</v>
      </c>
      <c r="C31" s="21" t="str">
        <f aca="false">IFERROR(CHOOSE(WEEKDAY(B31,2),"H","K","Sze","Cs","P","Szo","V"),"")</f>
        <v>H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IFERROR(DATE(2026,7,28),"")</f>
        <v>46231</v>
      </c>
      <c r="C32" s="21" t="str">
        <f aca="false">IFERROR(CHOOSE(WEEKDAY(B32,2),"H","K","Sze","Cs","P","Szo","V"),"")</f>
        <v>K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IFERROR(DATE(2026,7,29),"")</f>
        <v>46232</v>
      </c>
      <c r="C33" s="17" t="str">
        <f aca="false">IFERROR(CHOOSE(WEEKDAY(B33,2),"H","K","Sze","Cs","P","Szo","V"),"")</f>
        <v>Sze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IFERROR(DATE(2026,7,30),"")</f>
        <v>46233</v>
      </c>
      <c r="C34" s="17" t="str">
        <f aca="false">IFERROR(CHOOSE(WEEKDAY(B34,2),"H","K","Sze","Cs","P","Szo","V"),"")</f>
        <v>Cs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IFERROR(DATE(2026,7,31),"")</f>
        <v>46234</v>
      </c>
      <c r="C35" s="17" t="str">
        <f aca="false">IFERROR(CHOOSE(WEEKDAY(B35,2),"H","K","Sze","Cs","P","Szo","V"),"")</f>
        <v>P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1"/>
    <col collapsed="false" customWidth="true" hidden="false" outlineLevel="0" max="18" min="4" style="0" width="10"/>
    <col collapsed="false" customWidth="true" hidden="false" outlineLevel="0" max="19" min="19" style="0" width="5"/>
  </cols>
  <sheetData>
    <row r="1" customFormat="false" ht="30" hidden="false" customHeight="true" outlineLevel="0" collapsed="false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24.75" hidden="false" customHeight="true" outlineLevel="0" collapsed="false">
      <c r="A3" s="15"/>
      <c r="B3" s="15"/>
      <c r="C3" s="15"/>
      <c r="D3" s="13" t="s">
        <v>22</v>
      </c>
      <c r="E3" s="13"/>
      <c r="F3" s="13"/>
      <c r="G3" s="13" t="s">
        <v>23</v>
      </c>
      <c r="H3" s="13"/>
      <c r="I3" s="13"/>
      <c r="J3" s="13" t="s">
        <v>24</v>
      </c>
      <c r="K3" s="13"/>
      <c r="L3" s="13"/>
      <c r="M3" s="13" t="s">
        <v>25</v>
      </c>
      <c r="N3" s="13"/>
      <c r="O3" s="13"/>
      <c r="P3" s="13" t="s">
        <v>26</v>
      </c>
      <c r="Q3" s="13"/>
      <c r="R3" s="13"/>
    </row>
    <row r="4" customFormat="false" ht="24.75" hidden="false" customHeight="true" outlineLevel="0" collapsed="false">
      <c r="A4" s="16" t="s">
        <v>27</v>
      </c>
      <c r="B4" s="16"/>
      <c r="C4" s="16"/>
      <c r="D4" s="5" t="s">
        <v>28</v>
      </c>
      <c r="E4" s="5" t="s">
        <v>29</v>
      </c>
      <c r="F4" s="5" t="s">
        <v>30</v>
      </c>
      <c r="G4" s="5" t="s">
        <v>28</v>
      </c>
      <c r="H4" s="5" t="s">
        <v>29</v>
      </c>
      <c r="I4" s="5" t="s">
        <v>30</v>
      </c>
      <c r="J4" s="5" t="s">
        <v>28</v>
      </c>
      <c r="K4" s="5" t="s">
        <v>29</v>
      </c>
      <c r="L4" s="5" t="s">
        <v>30</v>
      </c>
      <c r="M4" s="5" t="s">
        <v>28</v>
      </c>
      <c r="N4" s="5" t="s">
        <v>29</v>
      </c>
      <c r="O4" s="5" t="s">
        <v>30</v>
      </c>
      <c r="P4" s="5" t="s">
        <v>28</v>
      </c>
      <c r="Q4" s="5" t="s">
        <v>29</v>
      </c>
      <c r="R4" s="5" t="s">
        <v>30</v>
      </c>
    </row>
    <row r="5" customFormat="false" ht="16.5" hidden="false" customHeight="true" outlineLevel="0" collapsed="false">
      <c r="A5" s="17" t="n">
        <v>1</v>
      </c>
      <c r="B5" s="18" t="n">
        <f aca="false">IFERROR(DATE(2026,8,1),"")</f>
        <v>46235</v>
      </c>
      <c r="C5" s="17" t="str">
        <f aca="false">IFERROR(CHOOSE(WEEKDAY(B5,2),"H","K","Sze","Cs","P","Szo","V"),"")</f>
        <v>Szo</v>
      </c>
      <c r="D5" s="19"/>
      <c r="E5" s="19"/>
      <c r="F5" s="20" t="str">
        <f aca="false">IFERROR(IF(AND(D5&lt;&gt;"",E5&lt;&gt;""),E5-D5,""),"")</f>
        <v/>
      </c>
      <c r="G5" s="19"/>
      <c r="H5" s="19"/>
      <c r="I5" s="20" t="str">
        <f aca="false">IFERROR(IF(AND(G5&lt;&gt;"",H5&lt;&gt;""),H5-G5,""),"")</f>
        <v/>
      </c>
      <c r="J5" s="19"/>
      <c r="K5" s="19"/>
      <c r="L5" s="20" t="str">
        <f aca="false">IFERROR(IF(AND(J5&lt;&gt;"",K5&lt;&gt;""),K5-J5,""),"")</f>
        <v/>
      </c>
      <c r="M5" s="19"/>
      <c r="N5" s="19"/>
      <c r="O5" s="20" t="str">
        <f aca="false">IFERROR(IF(AND(M5&lt;&gt;"",N5&lt;&gt;""),N5-M5,""),"")</f>
        <v/>
      </c>
      <c r="P5" s="19"/>
      <c r="Q5" s="19"/>
      <c r="R5" s="20" t="str">
        <f aca="false">IFERROR(IF(AND(P5&lt;&gt;"",Q5&lt;&gt;""),Q5-P5,""),"")</f>
        <v/>
      </c>
    </row>
    <row r="6" customFormat="false" ht="16.5" hidden="false" customHeight="true" outlineLevel="0" collapsed="false">
      <c r="A6" s="17" t="n">
        <v>2</v>
      </c>
      <c r="B6" s="18" t="n">
        <f aca="false">IFERROR(DATE(2026,8,2),"")</f>
        <v>46236</v>
      </c>
      <c r="C6" s="17" t="str">
        <f aca="false">IFERROR(CHOOSE(WEEKDAY(B6,2),"H","K","Sze","Cs","P","Szo","V"),"")</f>
        <v>V</v>
      </c>
      <c r="D6" s="19"/>
      <c r="E6" s="19"/>
      <c r="F6" s="20" t="str">
        <f aca="false">IFERROR(IF(AND(D6&lt;&gt;"",E6&lt;&gt;""),E6-D6,""),"")</f>
        <v/>
      </c>
      <c r="G6" s="19"/>
      <c r="H6" s="19"/>
      <c r="I6" s="20" t="str">
        <f aca="false">IFERROR(IF(AND(G6&lt;&gt;"",H6&lt;&gt;""),H6-G6,""),"")</f>
        <v/>
      </c>
      <c r="J6" s="19"/>
      <c r="K6" s="19"/>
      <c r="L6" s="20" t="str">
        <f aca="false">IFERROR(IF(AND(J6&lt;&gt;"",K6&lt;&gt;""),K6-J6,""),"")</f>
        <v/>
      </c>
      <c r="M6" s="19"/>
      <c r="N6" s="19"/>
      <c r="O6" s="20" t="str">
        <f aca="false">IFERROR(IF(AND(M6&lt;&gt;"",N6&lt;&gt;""),N6-M6,""),"")</f>
        <v/>
      </c>
      <c r="P6" s="19"/>
      <c r="Q6" s="19"/>
      <c r="R6" s="20" t="str">
        <f aca="false">IFERROR(IF(AND(P6&lt;&gt;"",Q6&lt;&gt;""),Q6-P6,""),"")</f>
        <v/>
      </c>
    </row>
    <row r="7" customFormat="false" ht="16.5" hidden="false" customHeight="true" outlineLevel="0" collapsed="false">
      <c r="A7" s="17" t="n">
        <v>3</v>
      </c>
      <c r="B7" s="18" t="n">
        <f aca="false">IFERROR(DATE(2026,8,3),"")</f>
        <v>46237</v>
      </c>
      <c r="C7" s="17" t="str">
        <f aca="false">IFERROR(CHOOSE(WEEKDAY(B7,2),"H","K","Sze","Cs","P","Szo","V"),"")</f>
        <v>H</v>
      </c>
      <c r="D7" s="19"/>
      <c r="E7" s="19"/>
      <c r="F7" s="20" t="str">
        <f aca="false">IFERROR(IF(AND(D7&lt;&gt;"",E7&lt;&gt;""),E7-D7,""),"")</f>
        <v/>
      </c>
      <c r="G7" s="19"/>
      <c r="H7" s="19"/>
      <c r="I7" s="20" t="str">
        <f aca="false">IFERROR(IF(AND(G7&lt;&gt;"",H7&lt;&gt;""),H7-G7,""),"")</f>
        <v/>
      </c>
      <c r="J7" s="19"/>
      <c r="K7" s="19"/>
      <c r="L7" s="20" t="str">
        <f aca="false">IFERROR(IF(AND(J7&lt;&gt;"",K7&lt;&gt;""),K7-J7,""),"")</f>
        <v/>
      </c>
      <c r="M7" s="19"/>
      <c r="N7" s="19"/>
      <c r="O7" s="20" t="str">
        <f aca="false">IFERROR(IF(AND(M7&lt;&gt;"",N7&lt;&gt;""),N7-M7,""),"")</f>
        <v/>
      </c>
      <c r="P7" s="19"/>
      <c r="Q7" s="19"/>
      <c r="R7" s="20" t="str">
        <f aca="false">IFERROR(IF(AND(P7&lt;&gt;"",Q7&lt;&gt;""),Q7-P7,""),"")</f>
        <v/>
      </c>
    </row>
    <row r="8" customFormat="false" ht="16.5" hidden="false" customHeight="true" outlineLevel="0" collapsed="false">
      <c r="A8" s="17" t="n">
        <v>4</v>
      </c>
      <c r="B8" s="18" t="n">
        <f aca="false">IFERROR(DATE(2026,8,4),"")</f>
        <v>46238</v>
      </c>
      <c r="C8" s="17" t="str">
        <f aca="false">IFERROR(CHOOSE(WEEKDAY(B8,2),"H","K","Sze","Cs","P","Szo","V"),"")</f>
        <v>K</v>
      </c>
      <c r="D8" s="19"/>
      <c r="E8" s="19"/>
      <c r="F8" s="20" t="str">
        <f aca="false">IFERROR(IF(AND(D8&lt;&gt;"",E8&lt;&gt;""),E8-D8,""),"")</f>
        <v/>
      </c>
      <c r="G8" s="19"/>
      <c r="H8" s="19"/>
      <c r="I8" s="20" t="str">
        <f aca="false">IFERROR(IF(AND(G8&lt;&gt;"",H8&lt;&gt;""),H8-G8,""),"")</f>
        <v/>
      </c>
      <c r="J8" s="19"/>
      <c r="K8" s="19"/>
      <c r="L8" s="20" t="str">
        <f aca="false">IFERROR(IF(AND(J8&lt;&gt;"",K8&lt;&gt;""),K8-J8,""),"")</f>
        <v/>
      </c>
      <c r="M8" s="19"/>
      <c r="N8" s="19"/>
      <c r="O8" s="20" t="str">
        <f aca="false">IFERROR(IF(AND(M8&lt;&gt;"",N8&lt;&gt;""),N8-M8,""),"")</f>
        <v/>
      </c>
      <c r="P8" s="19"/>
      <c r="Q8" s="19"/>
      <c r="R8" s="20" t="str">
        <f aca="false">IFERROR(IF(AND(P8&lt;&gt;"",Q8&lt;&gt;""),Q8-P8,""),"")</f>
        <v/>
      </c>
    </row>
    <row r="9" customFormat="false" ht="16.5" hidden="false" customHeight="true" outlineLevel="0" collapsed="false">
      <c r="A9" s="17" t="n">
        <v>5</v>
      </c>
      <c r="B9" s="18" t="n">
        <f aca="false">IFERROR(DATE(2026,8,5),"")</f>
        <v>46239</v>
      </c>
      <c r="C9" s="17" t="str">
        <f aca="false">IFERROR(CHOOSE(WEEKDAY(B9,2),"H","K","Sze","Cs","P","Szo","V"),"")</f>
        <v>Sze</v>
      </c>
      <c r="D9" s="19"/>
      <c r="E9" s="19"/>
      <c r="F9" s="20" t="str">
        <f aca="false">IFERROR(IF(AND(D9&lt;&gt;"",E9&lt;&gt;""),E9-D9,""),"")</f>
        <v/>
      </c>
      <c r="G9" s="19"/>
      <c r="H9" s="19"/>
      <c r="I9" s="20" t="str">
        <f aca="false">IFERROR(IF(AND(G9&lt;&gt;"",H9&lt;&gt;""),H9-G9,""),"")</f>
        <v/>
      </c>
      <c r="J9" s="19"/>
      <c r="K9" s="19"/>
      <c r="L9" s="20" t="str">
        <f aca="false">IFERROR(IF(AND(J9&lt;&gt;"",K9&lt;&gt;""),K9-J9,""),"")</f>
        <v/>
      </c>
      <c r="M9" s="19"/>
      <c r="N9" s="19"/>
      <c r="O9" s="20" t="str">
        <f aca="false">IFERROR(IF(AND(M9&lt;&gt;"",N9&lt;&gt;""),N9-M9,""),"")</f>
        <v/>
      </c>
      <c r="P9" s="19"/>
      <c r="Q9" s="19"/>
      <c r="R9" s="20" t="str">
        <f aca="false">IFERROR(IF(AND(P9&lt;&gt;"",Q9&lt;&gt;""),Q9-P9,""),"")</f>
        <v/>
      </c>
    </row>
    <row r="10" customFormat="false" ht="16.5" hidden="false" customHeight="true" outlineLevel="0" collapsed="false">
      <c r="A10" s="21" t="n">
        <v>6</v>
      </c>
      <c r="B10" s="22" t="n">
        <f aca="false">IFERROR(DATE(2026,8,6),"")</f>
        <v>46240</v>
      </c>
      <c r="C10" s="21" t="str">
        <f aca="false">IFERROR(CHOOSE(WEEKDAY(B10,2),"H","K","Sze","Cs","P","Szo","V"),"")</f>
        <v>Cs</v>
      </c>
      <c r="D10" s="23"/>
      <c r="E10" s="23"/>
      <c r="F10" s="24" t="str">
        <f aca="false">IFERROR(IF(AND(D10&lt;&gt;"",E10&lt;&gt;""),E10-D10,""),"")</f>
        <v/>
      </c>
      <c r="G10" s="23"/>
      <c r="H10" s="23"/>
      <c r="I10" s="24" t="str">
        <f aca="false">IFERROR(IF(AND(G10&lt;&gt;"",H10&lt;&gt;""),H10-G10,""),"")</f>
        <v/>
      </c>
      <c r="J10" s="23"/>
      <c r="K10" s="23"/>
      <c r="L10" s="24" t="str">
        <f aca="false">IFERROR(IF(AND(J10&lt;&gt;"",K10&lt;&gt;""),K10-J10,""),"")</f>
        <v/>
      </c>
      <c r="M10" s="23"/>
      <c r="N10" s="23"/>
      <c r="O10" s="24" t="str">
        <f aca="false">IFERROR(IF(AND(M10&lt;&gt;"",N10&lt;&gt;""),N10-M10,""),"")</f>
        <v/>
      </c>
      <c r="P10" s="23"/>
      <c r="Q10" s="23"/>
      <c r="R10" s="24" t="str">
        <f aca="false">IFERROR(IF(AND(P10&lt;&gt;"",Q10&lt;&gt;""),Q10-P10,""),"")</f>
        <v/>
      </c>
    </row>
    <row r="11" customFormat="false" ht="16.5" hidden="false" customHeight="true" outlineLevel="0" collapsed="false">
      <c r="A11" s="21" t="n">
        <v>7</v>
      </c>
      <c r="B11" s="22" t="n">
        <f aca="false">IFERROR(DATE(2026,8,7),"")</f>
        <v>46241</v>
      </c>
      <c r="C11" s="21" t="str">
        <f aca="false">IFERROR(CHOOSE(WEEKDAY(B11,2),"H","K","Sze","Cs","P","Szo","V"),"")</f>
        <v>P</v>
      </c>
      <c r="D11" s="23"/>
      <c r="E11" s="23"/>
      <c r="F11" s="24" t="str">
        <f aca="false">IFERROR(IF(AND(D11&lt;&gt;"",E11&lt;&gt;""),E11-D11,""),"")</f>
        <v/>
      </c>
      <c r="G11" s="23"/>
      <c r="H11" s="23"/>
      <c r="I11" s="24" t="str">
        <f aca="false">IFERROR(IF(AND(G11&lt;&gt;"",H11&lt;&gt;""),H11-G11,""),"")</f>
        <v/>
      </c>
      <c r="J11" s="23"/>
      <c r="K11" s="23"/>
      <c r="L11" s="24" t="str">
        <f aca="false">IFERROR(IF(AND(J11&lt;&gt;"",K11&lt;&gt;""),K11-J11,""),"")</f>
        <v/>
      </c>
      <c r="M11" s="23"/>
      <c r="N11" s="23"/>
      <c r="O11" s="24" t="str">
        <f aca="false">IFERROR(IF(AND(M11&lt;&gt;"",N11&lt;&gt;""),N11-M11,""),"")</f>
        <v/>
      </c>
      <c r="P11" s="23"/>
      <c r="Q11" s="23"/>
      <c r="R11" s="24" t="str">
        <f aca="false">IFERROR(IF(AND(P11&lt;&gt;"",Q11&lt;&gt;""),Q11-P11,""),"")</f>
        <v/>
      </c>
    </row>
    <row r="12" customFormat="false" ht="16.5" hidden="false" customHeight="true" outlineLevel="0" collapsed="false">
      <c r="A12" s="17" t="n">
        <v>8</v>
      </c>
      <c r="B12" s="18" t="n">
        <f aca="false">IFERROR(DATE(2026,8,8),"")</f>
        <v>46242</v>
      </c>
      <c r="C12" s="17" t="str">
        <f aca="false">IFERROR(CHOOSE(WEEKDAY(B12,2),"H","K","Sze","Cs","P","Szo","V"),"")</f>
        <v>Szo</v>
      </c>
      <c r="D12" s="19"/>
      <c r="E12" s="19"/>
      <c r="F12" s="20" t="str">
        <f aca="false">IFERROR(IF(AND(D12&lt;&gt;"",E12&lt;&gt;""),E12-D12,""),"")</f>
        <v/>
      </c>
      <c r="G12" s="19"/>
      <c r="H12" s="19"/>
      <c r="I12" s="20" t="str">
        <f aca="false">IFERROR(IF(AND(G12&lt;&gt;"",H12&lt;&gt;""),H12-G12,""),"")</f>
        <v/>
      </c>
      <c r="J12" s="19"/>
      <c r="K12" s="19"/>
      <c r="L12" s="20" t="str">
        <f aca="false">IFERROR(IF(AND(J12&lt;&gt;"",K12&lt;&gt;""),K12-J12,""),"")</f>
        <v/>
      </c>
      <c r="M12" s="19"/>
      <c r="N12" s="19"/>
      <c r="O12" s="20" t="str">
        <f aca="false">IFERROR(IF(AND(M12&lt;&gt;"",N12&lt;&gt;""),N12-M12,""),"")</f>
        <v/>
      </c>
      <c r="P12" s="19"/>
      <c r="Q12" s="19"/>
      <c r="R12" s="20" t="str">
        <f aca="false">IFERROR(IF(AND(P12&lt;&gt;"",Q12&lt;&gt;""),Q12-P12,""),"")</f>
        <v/>
      </c>
    </row>
    <row r="13" customFormat="false" ht="16.5" hidden="false" customHeight="true" outlineLevel="0" collapsed="false">
      <c r="A13" s="17" t="n">
        <v>9</v>
      </c>
      <c r="B13" s="18" t="n">
        <f aca="false">IFERROR(DATE(2026,8,9),"")</f>
        <v>46243</v>
      </c>
      <c r="C13" s="17" t="str">
        <f aca="false">IFERROR(CHOOSE(WEEKDAY(B13,2),"H","K","Sze","Cs","P","Szo","V"),"")</f>
        <v>V</v>
      </c>
      <c r="D13" s="19"/>
      <c r="E13" s="19"/>
      <c r="F13" s="20" t="str">
        <f aca="false">IFERROR(IF(AND(D13&lt;&gt;"",E13&lt;&gt;""),E13-D13,""),"")</f>
        <v/>
      </c>
      <c r="G13" s="19"/>
      <c r="H13" s="19"/>
      <c r="I13" s="20" t="str">
        <f aca="false">IFERROR(IF(AND(G13&lt;&gt;"",H13&lt;&gt;""),H13-G13,""),"")</f>
        <v/>
      </c>
      <c r="J13" s="19"/>
      <c r="K13" s="19"/>
      <c r="L13" s="20" t="str">
        <f aca="false">IFERROR(IF(AND(J13&lt;&gt;"",K13&lt;&gt;""),K13-J13,""),"")</f>
        <v/>
      </c>
      <c r="M13" s="19"/>
      <c r="N13" s="19"/>
      <c r="O13" s="20" t="str">
        <f aca="false">IFERROR(IF(AND(M13&lt;&gt;"",N13&lt;&gt;""),N13-M13,""),"")</f>
        <v/>
      </c>
      <c r="P13" s="19"/>
      <c r="Q13" s="19"/>
      <c r="R13" s="20" t="str">
        <f aca="false">IFERROR(IF(AND(P13&lt;&gt;"",Q13&lt;&gt;""),Q13-P13,""),"")</f>
        <v/>
      </c>
    </row>
    <row r="14" customFormat="false" ht="16.5" hidden="false" customHeight="true" outlineLevel="0" collapsed="false">
      <c r="A14" s="17" t="n">
        <v>10</v>
      </c>
      <c r="B14" s="18" t="n">
        <f aca="false">IFERROR(DATE(2026,8,10),"")</f>
        <v>46244</v>
      </c>
      <c r="C14" s="17" t="str">
        <f aca="false">IFERROR(CHOOSE(WEEKDAY(B14,2),"H","K","Sze","Cs","P","Szo","V"),"")</f>
        <v>H</v>
      </c>
      <c r="D14" s="19"/>
      <c r="E14" s="19"/>
      <c r="F14" s="20" t="str">
        <f aca="false">IFERROR(IF(AND(D14&lt;&gt;"",E14&lt;&gt;""),E14-D14,""),"")</f>
        <v/>
      </c>
      <c r="G14" s="19"/>
      <c r="H14" s="19"/>
      <c r="I14" s="20" t="str">
        <f aca="false">IFERROR(IF(AND(G14&lt;&gt;"",H14&lt;&gt;""),H14-G14,""),"")</f>
        <v/>
      </c>
      <c r="J14" s="19"/>
      <c r="K14" s="19"/>
      <c r="L14" s="20" t="str">
        <f aca="false">IFERROR(IF(AND(J14&lt;&gt;"",K14&lt;&gt;""),K14-J14,""),"")</f>
        <v/>
      </c>
      <c r="M14" s="19"/>
      <c r="N14" s="19"/>
      <c r="O14" s="20" t="str">
        <f aca="false">IFERROR(IF(AND(M14&lt;&gt;"",N14&lt;&gt;""),N14-M14,""),"")</f>
        <v/>
      </c>
      <c r="P14" s="19"/>
      <c r="Q14" s="19"/>
      <c r="R14" s="20" t="str">
        <f aca="false">IFERROR(IF(AND(P14&lt;&gt;"",Q14&lt;&gt;""),Q14-P14,""),"")</f>
        <v/>
      </c>
    </row>
    <row r="15" customFormat="false" ht="16.5" hidden="false" customHeight="true" outlineLevel="0" collapsed="false">
      <c r="A15" s="17" t="n">
        <v>11</v>
      </c>
      <c r="B15" s="18" t="n">
        <f aca="false">IFERROR(DATE(2026,8,11),"")</f>
        <v>46245</v>
      </c>
      <c r="C15" s="17" t="str">
        <f aca="false">IFERROR(CHOOSE(WEEKDAY(B15,2),"H","K","Sze","Cs","P","Szo","V"),"")</f>
        <v>K</v>
      </c>
      <c r="D15" s="19"/>
      <c r="E15" s="19"/>
      <c r="F15" s="20" t="str">
        <f aca="false">IFERROR(IF(AND(D15&lt;&gt;"",E15&lt;&gt;""),E15-D15,""),"")</f>
        <v/>
      </c>
      <c r="G15" s="19"/>
      <c r="H15" s="19"/>
      <c r="I15" s="20" t="str">
        <f aca="false">IFERROR(IF(AND(G15&lt;&gt;"",H15&lt;&gt;""),H15-G15,""),"")</f>
        <v/>
      </c>
      <c r="J15" s="19"/>
      <c r="K15" s="19"/>
      <c r="L15" s="20" t="str">
        <f aca="false">IFERROR(IF(AND(J15&lt;&gt;"",K15&lt;&gt;""),K15-J15,""),"")</f>
        <v/>
      </c>
      <c r="M15" s="19"/>
      <c r="N15" s="19"/>
      <c r="O15" s="20" t="str">
        <f aca="false">IFERROR(IF(AND(M15&lt;&gt;"",N15&lt;&gt;""),N15-M15,""),"")</f>
        <v/>
      </c>
      <c r="P15" s="19"/>
      <c r="Q15" s="19"/>
      <c r="R15" s="20" t="str">
        <f aca="false">IFERROR(IF(AND(P15&lt;&gt;"",Q15&lt;&gt;""),Q15-P15,""),"")</f>
        <v/>
      </c>
    </row>
    <row r="16" customFormat="false" ht="16.5" hidden="false" customHeight="true" outlineLevel="0" collapsed="false">
      <c r="A16" s="17" t="n">
        <v>12</v>
      </c>
      <c r="B16" s="18" t="n">
        <f aca="false">IFERROR(DATE(2026,8,12),"")</f>
        <v>46246</v>
      </c>
      <c r="C16" s="17" t="str">
        <f aca="false">IFERROR(CHOOSE(WEEKDAY(B16,2),"H","K","Sze","Cs","P","Szo","V"),"")</f>
        <v>Sze</v>
      </c>
      <c r="D16" s="19"/>
      <c r="E16" s="19"/>
      <c r="F16" s="20" t="str">
        <f aca="false">IFERROR(IF(AND(D16&lt;&gt;"",E16&lt;&gt;""),E16-D16,""),"")</f>
        <v/>
      </c>
      <c r="G16" s="19"/>
      <c r="H16" s="19"/>
      <c r="I16" s="20" t="str">
        <f aca="false">IFERROR(IF(AND(G16&lt;&gt;"",H16&lt;&gt;""),H16-G16,""),"")</f>
        <v/>
      </c>
      <c r="J16" s="19"/>
      <c r="K16" s="19"/>
      <c r="L16" s="20" t="str">
        <f aca="false">IFERROR(IF(AND(J16&lt;&gt;"",K16&lt;&gt;""),K16-J16,""),"")</f>
        <v/>
      </c>
      <c r="M16" s="19"/>
      <c r="N16" s="19"/>
      <c r="O16" s="20" t="str">
        <f aca="false">IFERROR(IF(AND(M16&lt;&gt;"",N16&lt;&gt;""),N16-M16,""),"")</f>
        <v/>
      </c>
      <c r="P16" s="19"/>
      <c r="Q16" s="19"/>
      <c r="R16" s="20" t="str">
        <f aca="false">IFERROR(IF(AND(P16&lt;&gt;"",Q16&lt;&gt;""),Q16-P16,""),"")</f>
        <v/>
      </c>
    </row>
    <row r="17" customFormat="false" ht="16.5" hidden="false" customHeight="true" outlineLevel="0" collapsed="false">
      <c r="A17" s="21" t="n">
        <v>13</v>
      </c>
      <c r="B17" s="22" t="n">
        <f aca="false">IFERROR(DATE(2026,8,13),"")</f>
        <v>46247</v>
      </c>
      <c r="C17" s="21" t="str">
        <f aca="false">IFERROR(CHOOSE(WEEKDAY(B17,2),"H","K","Sze","Cs","P","Szo","V"),"")</f>
        <v>Cs</v>
      </c>
      <c r="D17" s="23"/>
      <c r="E17" s="23"/>
      <c r="F17" s="24" t="str">
        <f aca="false">IFERROR(IF(AND(D17&lt;&gt;"",E17&lt;&gt;""),E17-D17,""),"")</f>
        <v/>
      </c>
      <c r="G17" s="23"/>
      <c r="H17" s="23"/>
      <c r="I17" s="24" t="str">
        <f aca="false">IFERROR(IF(AND(G17&lt;&gt;"",H17&lt;&gt;""),H17-G17,""),"")</f>
        <v/>
      </c>
      <c r="J17" s="23"/>
      <c r="K17" s="23"/>
      <c r="L17" s="24" t="str">
        <f aca="false">IFERROR(IF(AND(J17&lt;&gt;"",K17&lt;&gt;""),K17-J17,""),"")</f>
        <v/>
      </c>
      <c r="M17" s="23"/>
      <c r="N17" s="23"/>
      <c r="O17" s="24" t="str">
        <f aca="false">IFERROR(IF(AND(M17&lt;&gt;"",N17&lt;&gt;""),N17-M17,""),"")</f>
        <v/>
      </c>
      <c r="P17" s="23"/>
      <c r="Q17" s="23"/>
      <c r="R17" s="24" t="str">
        <f aca="false">IFERROR(IF(AND(P17&lt;&gt;"",Q17&lt;&gt;""),Q17-P17,""),"")</f>
        <v/>
      </c>
    </row>
    <row r="18" customFormat="false" ht="16.5" hidden="false" customHeight="true" outlineLevel="0" collapsed="false">
      <c r="A18" s="21" t="n">
        <v>14</v>
      </c>
      <c r="B18" s="22" t="n">
        <f aca="false">IFERROR(DATE(2026,8,14),"")</f>
        <v>46248</v>
      </c>
      <c r="C18" s="21" t="str">
        <f aca="false">IFERROR(CHOOSE(WEEKDAY(B18,2),"H","K","Sze","Cs","P","Szo","V"),"")</f>
        <v>P</v>
      </c>
      <c r="D18" s="23"/>
      <c r="E18" s="23"/>
      <c r="F18" s="24" t="str">
        <f aca="false">IFERROR(IF(AND(D18&lt;&gt;"",E18&lt;&gt;""),E18-D18,""),"")</f>
        <v/>
      </c>
      <c r="G18" s="23"/>
      <c r="H18" s="23"/>
      <c r="I18" s="24" t="str">
        <f aca="false">IFERROR(IF(AND(G18&lt;&gt;"",H18&lt;&gt;""),H18-G18,""),"")</f>
        <v/>
      </c>
      <c r="J18" s="23"/>
      <c r="K18" s="23"/>
      <c r="L18" s="24" t="str">
        <f aca="false">IFERROR(IF(AND(J18&lt;&gt;"",K18&lt;&gt;""),K18-J18,""),"")</f>
        <v/>
      </c>
      <c r="M18" s="23"/>
      <c r="N18" s="23"/>
      <c r="O18" s="24" t="str">
        <f aca="false">IFERROR(IF(AND(M18&lt;&gt;"",N18&lt;&gt;""),N18-M18,""),"")</f>
        <v/>
      </c>
      <c r="P18" s="23"/>
      <c r="Q18" s="23"/>
      <c r="R18" s="24" t="str">
        <f aca="false">IFERROR(IF(AND(P18&lt;&gt;"",Q18&lt;&gt;""),Q18-P18,""),"")</f>
        <v/>
      </c>
    </row>
    <row r="19" customFormat="false" ht="16.5" hidden="false" customHeight="true" outlineLevel="0" collapsed="false">
      <c r="A19" s="17" t="n">
        <v>15</v>
      </c>
      <c r="B19" s="18" t="n">
        <f aca="false">IFERROR(DATE(2026,8,15),"")</f>
        <v>46249</v>
      </c>
      <c r="C19" s="17" t="str">
        <f aca="false">IFERROR(CHOOSE(WEEKDAY(B19,2),"H","K","Sze","Cs","P","Szo","V"),"")</f>
        <v>Szo</v>
      </c>
      <c r="D19" s="19"/>
      <c r="E19" s="19"/>
      <c r="F19" s="20" t="str">
        <f aca="false">IFERROR(IF(AND(D19&lt;&gt;"",E19&lt;&gt;""),E19-D19,""),"")</f>
        <v/>
      </c>
      <c r="G19" s="19"/>
      <c r="H19" s="19"/>
      <c r="I19" s="20" t="str">
        <f aca="false">IFERROR(IF(AND(G19&lt;&gt;"",H19&lt;&gt;""),H19-G19,""),"")</f>
        <v/>
      </c>
      <c r="J19" s="19"/>
      <c r="K19" s="19"/>
      <c r="L19" s="20" t="str">
        <f aca="false">IFERROR(IF(AND(J19&lt;&gt;"",K19&lt;&gt;""),K19-J19,""),"")</f>
        <v/>
      </c>
      <c r="M19" s="19"/>
      <c r="N19" s="19"/>
      <c r="O19" s="20" t="str">
        <f aca="false">IFERROR(IF(AND(M19&lt;&gt;"",N19&lt;&gt;""),N19-M19,""),"")</f>
        <v/>
      </c>
      <c r="P19" s="19"/>
      <c r="Q19" s="19"/>
      <c r="R19" s="20" t="str">
        <f aca="false">IFERROR(IF(AND(P19&lt;&gt;"",Q19&lt;&gt;""),Q19-P19,""),"")</f>
        <v/>
      </c>
    </row>
    <row r="20" customFormat="false" ht="16.5" hidden="false" customHeight="true" outlineLevel="0" collapsed="false">
      <c r="A20" s="17" t="n">
        <v>16</v>
      </c>
      <c r="B20" s="18" t="n">
        <f aca="false">IFERROR(DATE(2026,8,16),"")</f>
        <v>46250</v>
      </c>
      <c r="C20" s="17" t="str">
        <f aca="false">IFERROR(CHOOSE(WEEKDAY(B20,2),"H","K","Sze","Cs","P","Szo","V"),"")</f>
        <v>V</v>
      </c>
      <c r="D20" s="19"/>
      <c r="E20" s="19"/>
      <c r="F20" s="20" t="str">
        <f aca="false">IFERROR(IF(AND(D20&lt;&gt;"",E20&lt;&gt;""),E20-D20,""),"")</f>
        <v/>
      </c>
      <c r="G20" s="19"/>
      <c r="H20" s="19"/>
      <c r="I20" s="20" t="str">
        <f aca="false">IFERROR(IF(AND(G20&lt;&gt;"",H20&lt;&gt;""),H20-G20,""),"")</f>
        <v/>
      </c>
      <c r="J20" s="19"/>
      <c r="K20" s="19"/>
      <c r="L20" s="20" t="str">
        <f aca="false">IFERROR(IF(AND(J20&lt;&gt;"",K20&lt;&gt;""),K20-J20,""),"")</f>
        <v/>
      </c>
      <c r="M20" s="19"/>
      <c r="N20" s="19"/>
      <c r="O20" s="20" t="str">
        <f aca="false">IFERROR(IF(AND(M20&lt;&gt;"",N20&lt;&gt;""),N20-M20,""),"")</f>
        <v/>
      </c>
      <c r="P20" s="19"/>
      <c r="Q20" s="19"/>
      <c r="R20" s="20" t="str">
        <f aca="false">IFERROR(IF(AND(P20&lt;&gt;"",Q20&lt;&gt;""),Q20-P20,""),"")</f>
        <v/>
      </c>
    </row>
    <row r="21" customFormat="false" ht="16.5" hidden="false" customHeight="true" outlineLevel="0" collapsed="false">
      <c r="A21" s="17" t="n">
        <v>17</v>
      </c>
      <c r="B21" s="18" t="n">
        <f aca="false">IFERROR(DATE(2026,8,17),"")</f>
        <v>46251</v>
      </c>
      <c r="C21" s="17" t="str">
        <f aca="false">IFERROR(CHOOSE(WEEKDAY(B21,2),"H","K","Sze","Cs","P","Szo","V"),"")</f>
        <v>H</v>
      </c>
      <c r="D21" s="19"/>
      <c r="E21" s="19"/>
      <c r="F21" s="20" t="str">
        <f aca="false">IFERROR(IF(AND(D21&lt;&gt;"",E21&lt;&gt;""),E21-D21,""),"")</f>
        <v/>
      </c>
      <c r="G21" s="19"/>
      <c r="H21" s="19"/>
      <c r="I21" s="20" t="str">
        <f aca="false">IFERROR(IF(AND(G21&lt;&gt;"",H21&lt;&gt;""),H21-G21,""),"")</f>
        <v/>
      </c>
      <c r="J21" s="19"/>
      <c r="K21" s="19"/>
      <c r="L21" s="20" t="str">
        <f aca="false">IFERROR(IF(AND(J21&lt;&gt;"",K21&lt;&gt;""),K21-J21,""),"")</f>
        <v/>
      </c>
      <c r="M21" s="19"/>
      <c r="N21" s="19"/>
      <c r="O21" s="20" t="str">
        <f aca="false">IFERROR(IF(AND(M21&lt;&gt;"",N21&lt;&gt;""),N21-M21,""),"")</f>
        <v/>
      </c>
      <c r="P21" s="19"/>
      <c r="Q21" s="19"/>
      <c r="R21" s="20" t="str">
        <f aca="false">IFERROR(IF(AND(P21&lt;&gt;"",Q21&lt;&gt;""),Q21-P21,""),"")</f>
        <v/>
      </c>
    </row>
    <row r="22" customFormat="false" ht="16.5" hidden="false" customHeight="true" outlineLevel="0" collapsed="false">
      <c r="A22" s="17" t="n">
        <v>18</v>
      </c>
      <c r="B22" s="18" t="n">
        <f aca="false">IFERROR(DATE(2026,8,18),"")</f>
        <v>46252</v>
      </c>
      <c r="C22" s="17" t="str">
        <f aca="false">IFERROR(CHOOSE(WEEKDAY(B22,2),"H","K","Sze","Cs","P","Szo","V"),"")</f>
        <v>K</v>
      </c>
      <c r="D22" s="19"/>
      <c r="E22" s="19"/>
      <c r="F22" s="20" t="str">
        <f aca="false">IFERROR(IF(AND(D22&lt;&gt;"",E22&lt;&gt;""),E22-D22,""),"")</f>
        <v/>
      </c>
      <c r="G22" s="19"/>
      <c r="H22" s="19"/>
      <c r="I22" s="20" t="str">
        <f aca="false">IFERROR(IF(AND(G22&lt;&gt;"",H22&lt;&gt;""),H22-G22,""),"")</f>
        <v/>
      </c>
      <c r="J22" s="19"/>
      <c r="K22" s="19"/>
      <c r="L22" s="20" t="str">
        <f aca="false">IFERROR(IF(AND(J22&lt;&gt;"",K22&lt;&gt;""),K22-J22,""),"")</f>
        <v/>
      </c>
      <c r="M22" s="19"/>
      <c r="N22" s="19"/>
      <c r="O22" s="20" t="str">
        <f aca="false">IFERROR(IF(AND(M22&lt;&gt;"",N22&lt;&gt;""),N22-M22,""),"")</f>
        <v/>
      </c>
      <c r="P22" s="19"/>
      <c r="Q22" s="19"/>
      <c r="R22" s="20" t="str">
        <f aca="false">IFERROR(IF(AND(P22&lt;&gt;"",Q22&lt;&gt;""),Q22-P22,""),"")</f>
        <v/>
      </c>
    </row>
    <row r="23" customFormat="false" ht="16.5" hidden="false" customHeight="true" outlineLevel="0" collapsed="false">
      <c r="A23" s="17" t="n">
        <v>19</v>
      </c>
      <c r="B23" s="18" t="n">
        <f aca="false">IFERROR(DATE(2026,8,19),"")</f>
        <v>46253</v>
      </c>
      <c r="C23" s="17" t="str">
        <f aca="false">IFERROR(CHOOSE(WEEKDAY(B23,2),"H","K","Sze","Cs","P","Szo","V"),"")</f>
        <v>Sze</v>
      </c>
      <c r="D23" s="19"/>
      <c r="E23" s="19"/>
      <c r="F23" s="20" t="str">
        <f aca="false">IFERROR(IF(AND(D23&lt;&gt;"",E23&lt;&gt;""),E23-D23,""),"")</f>
        <v/>
      </c>
      <c r="G23" s="19"/>
      <c r="H23" s="19"/>
      <c r="I23" s="20" t="str">
        <f aca="false">IFERROR(IF(AND(G23&lt;&gt;"",H23&lt;&gt;""),H23-G23,""),"")</f>
        <v/>
      </c>
      <c r="J23" s="19"/>
      <c r="K23" s="19"/>
      <c r="L23" s="20" t="str">
        <f aca="false">IFERROR(IF(AND(J23&lt;&gt;"",K23&lt;&gt;""),K23-J23,""),"")</f>
        <v/>
      </c>
      <c r="M23" s="19"/>
      <c r="N23" s="19"/>
      <c r="O23" s="20" t="str">
        <f aca="false">IFERROR(IF(AND(M23&lt;&gt;"",N23&lt;&gt;""),N23-M23,""),"")</f>
        <v/>
      </c>
      <c r="P23" s="19"/>
      <c r="Q23" s="19"/>
      <c r="R23" s="20" t="str">
        <f aca="false">IFERROR(IF(AND(P23&lt;&gt;"",Q23&lt;&gt;""),Q23-P23,""),"")</f>
        <v/>
      </c>
    </row>
    <row r="24" customFormat="false" ht="16.5" hidden="false" customHeight="true" outlineLevel="0" collapsed="false">
      <c r="A24" s="21" t="n">
        <v>20</v>
      </c>
      <c r="B24" s="22" t="n">
        <f aca="false">IFERROR(DATE(2026,8,20),"")</f>
        <v>46254</v>
      </c>
      <c r="C24" s="21" t="str">
        <f aca="false">IFERROR(CHOOSE(WEEKDAY(B24,2),"H","K","Sze","Cs","P","Szo","V"),"")</f>
        <v>Cs</v>
      </c>
      <c r="D24" s="23"/>
      <c r="E24" s="23"/>
      <c r="F24" s="24" t="str">
        <f aca="false">IFERROR(IF(AND(D24&lt;&gt;"",E24&lt;&gt;""),E24-D24,""),"")</f>
        <v/>
      </c>
      <c r="G24" s="23"/>
      <c r="H24" s="23"/>
      <c r="I24" s="24" t="str">
        <f aca="false">IFERROR(IF(AND(G24&lt;&gt;"",H24&lt;&gt;""),H24-G24,""),"")</f>
        <v/>
      </c>
      <c r="J24" s="23"/>
      <c r="K24" s="23"/>
      <c r="L24" s="24" t="str">
        <f aca="false">IFERROR(IF(AND(J24&lt;&gt;"",K24&lt;&gt;""),K24-J24,""),"")</f>
        <v/>
      </c>
      <c r="M24" s="23"/>
      <c r="N24" s="23"/>
      <c r="O24" s="24" t="str">
        <f aca="false">IFERROR(IF(AND(M24&lt;&gt;"",N24&lt;&gt;""),N24-M24,""),"")</f>
        <v/>
      </c>
      <c r="P24" s="23"/>
      <c r="Q24" s="23"/>
      <c r="R24" s="24" t="str">
        <f aca="false">IFERROR(IF(AND(P24&lt;&gt;"",Q24&lt;&gt;""),Q24-P24,""),"")</f>
        <v/>
      </c>
    </row>
    <row r="25" customFormat="false" ht="16.5" hidden="false" customHeight="true" outlineLevel="0" collapsed="false">
      <c r="A25" s="21" t="n">
        <v>21</v>
      </c>
      <c r="B25" s="22" t="n">
        <f aca="false">IFERROR(DATE(2026,8,21),"")</f>
        <v>46255</v>
      </c>
      <c r="C25" s="21" t="str">
        <f aca="false">IFERROR(CHOOSE(WEEKDAY(B25,2),"H","K","Sze","Cs","P","Szo","V"),"")</f>
        <v>P</v>
      </c>
      <c r="D25" s="23"/>
      <c r="E25" s="23"/>
      <c r="F25" s="24" t="str">
        <f aca="false">IFERROR(IF(AND(D25&lt;&gt;"",E25&lt;&gt;""),E25-D25,""),"")</f>
        <v/>
      </c>
      <c r="G25" s="23"/>
      <c r="H25" s="23"/>
      <c r="I25" s="24" t="str">
        <f aca="false">IFERROR(IF(AND(G25&lt;&gt;"",H25&lt;&gt;""),H25-G25,""),"")</f>
        <v/>
      </c>
      <c r="J25" s="23"/>
      <c r="K25" s="23"/>
      <c r="L25" s="24" t="str">
        <f aca="false">IFERROR(IF(AND(J25&lt;&gt;"",K25&lt;&gt;""),K25-J25,""),"")</f>
        <v/>
      </c>
      <c r="M25" s="23"/>
      <c r="N25" s="23"/>
      <c r="O25" s="24" t="str">
        <f aca="false">IFERROR(IF(AND(M25&lt;&gt;"",N25&lt;&gt;""),N25-M25,""),"")</f>
        <v/>
      </c>
      <c r="P25" s="23"/>
      <c r="Q25" s="23"/>
      <c r="R25" s="24" t="str">
        <f aca="false">IFERROR(IF(AND(P25&lt;&gt;"",Q25&lt;&gt;""),Q25-P25,""),"")</f>
        <v/>
      </c>
    </row>
    <row r="26" customFormat="false" ht="16.5" hidden="false" customHeight="true" outlineLevel="0" collapsed="false">
      <c r="A26" s="17" t="n">
        <v>22</v>
      </c>
      <c r="B26" s="18" t="n">
        <f aca="false">IFERROR(DATE(2026,8,22),"")</f>
        <v>46256</v>
      </c>
      <c r="C26" s="17" t="str">
        <f aca="false">IFERROR(CHOOSE(WEEKDAY(B26,2),"H","K","Sze","Cs","P","Szo","V"),"")</f>
        <v>Szo</v>
      </c>
      <c r="D26" s="19"/>
      <c r="E26" s="19"/>
      <c r="F26" s="20" t="str">
        <f aca="false">IFERROR(IF(AND(D26&lt;&gt;"",E26&lt;&gt;""),E26-D26,""),"")</f>
        <v/>
      </c>
      <c r="G26" s="19"/>
      <c r="H26" s="19"/>
      <c r="I26" s="20" t="str">
        <f aca="false">IFERROR(IF(AND(G26&lt;&gt;"",H26&lt;&gt;""),H26-G26,""),"")</f>
        <v/>
      </c>
      <c r="J26" s="19"/>
      <c r="K26" s="19"/>
      <c r="L26" s="20" t="str">
        <f aca="false">IFERROR(IF(AND(J26&lt;&gt;"",K26&lt;&gt;""),K26-J26,""),"")</f>
        <v/>
      </c>
      <c r="M26" s="19"/>
      <c r="N26" s="19"/>
      <c r="O26" s="20" t="str">
        <f aca="false">IFERROR(IF(AND(M26&lt;&gt;"",N26&lt;&gt;""),N26-M26,""),"")</f>
        <v/>
      </c>
      <c r="P26" s="19"/>
      <c r="Q26" s="19"/>
      <c r="R26" s="20" t="str">
        <f aca="false">IFERROR(IF(AND(P26&lt;&gt;"",Q26&lt;&gt;""),Q26-P26,""),"")</f>
        <v/>
      </c>
    </row>
    <row r="27" customFormat="false" ht="16.5" hidden="false" customHeight="true" outlineLevel="0" collapsed="false">
      <c r="A27" s="17" t="n">
        <v>23</v>
      </c>
      <c r="B27" s="18" t="n">
        <f aca="false">IFERROR(DATE(2026,8,23),"")</f>
        <v>46257</v>
      </c>
      <c r="C27" s="17" t="str">
        <f aca="false">IFERROR(CHOOSE(WEEKDAY(B27,2),"H","K","Sze","Cs","P","Szo","V"),"")</f>
        <v>V</v>
      </c>
      <c r="D27" s="19"/>
      <c r="E27" s="19"/>
      <c r="F27" s="20" t="str">
        <f aca="false">IFERROR(IF(AND(D27&lt;&gt;"",E27&lt;&gt;""),E27-D27,""),"")</f>
        <v/>
      </c>
      <c r="G27" s="19"/>
      <c r="H27" s="19"/>
      <c r="I27" s="20" t="str">
        <f aca="false">IFERROR(IF(AND(G27&lt;&gt;"",H27&lt;&gt;""),H27-G27,""),"")</f>
        <v/>
      </c>
      <c r="J27" s="19"/>
      <c r="K27" s="19"/>
      <c r="L27" s="20" t="str">
        <f aca="false">IFERROR(IF(AND(J27&lt;&gt;"",K27&lt;&gt;""),K27-J27,""),"")</f>
        <v/>
      </c>
      <c r="M27" s="19"/>
      <c r="N27" s="19"/>
      <c r="O27" s="20" t="str">
        <f aca="false">IFERROR(IF(AND(M27&lt;&gt;"",N27&lt;&gt;""),N27-M27,""),"")</f>
        <v/>
      </c>
      <c r="P27" s="19"/>
      <c r="Q27" s="19"/>
      <c r="R27" s="20" t="str">
        <f aca="false">IFERROR(IF(AND(P27&lt;&gt;"",Q27&lt;&gt;""),Q27-P27,""),"")</f>
        <v/>
      </c>
    </row>
    <row r="28" customFormat="false" ht="16.5" hidden="false" customHeight="true" outlineLevel="0" collapsed="false">
      <c r="A28" s="17" t="n">
        <v>24</v>
      </c>
      <c r="B28" s="18" t="n">
        <f aca="false">IFERROR(DATE(2026,8,24),"")</f>
        <v>46258</v>
      </c>
      <c r="C28" s="17" t="str">
        <f aca="false">IFERROR(CHOOSE(WEEKDAY(B28,2),"H","K","Sze","Cs","P","Szo","V"),"")</f>
        <v>H</v>
      </c>
      <c r="D28" s="19"/>
      <c r="E28" s="19"/>
      <c r="F28" s="20" t="str">
        <f aca="false">IFERROR(IF(AND(D28&lt;&gt;"",E28&lt;&gt;""),E28-D28,""),"")</f>
        <v/>
      </c>
      <c r="G28" s="19"/>
      <c r="H28" s="19"/>
      <c r="I28" s="20" t="str">
        <f aca="false">IFERROR(IF(AND(G28&lt;&gt;"",H28&lt;&gt;""),H28-G28,""),"")</f>
        <v/>
      </c>
      <c r="J28" s="19"/>
      <c r="K28" s="19"/>
      <c r="L28" s="20" t="str">
        <f aca="false">IFERROR(IF(AND(J28&lt;&gt;"",K28&lt;&gt;""),K28-J28,""),"")</f>
        <v/>
      </c>
      <c r="M28" s="19"/>
      <c r="N28" s="19"/>
      <c r="O28" s="20" t="str">
        <f aca="false">IFERROR(IF(AND(M28&lt;&gt;"",N28&lt;&gt;""),N28-M28,""),"")</f>
        <v/>
      </c>
      <c r="P28" s="19"/>
      <c r="Q28" s="19"/>
      <c r="R28" s="20" t="str">
        <f aca="false">IFERROR(IF(AND(P28&lt;&gt;"",Q28&lt;&gt;""),Q28-P28,""),"")</f>
        <v/>
      </c>
    </row>
    <row r="29" customFormat="false" ht="16.5" hidden="false" customHeight="true" outlineLevel="0" collapsed="false">
      <c r="A29" s="17" t="n">
        <v>25</v>
      </c>
      <c r="B29" s="18" t="n">
        <f aca="false">IFERROR(DATE(2026,8,25),"")</f>
        <v>46259</v>
      </c>
      <c r="C29" s="17" t="str">
        <f aca="false">IFERROR(CHOOSE(WEEKDAY(B29,2),"H","K","Sze","Cs","P","Szo","V"),"")</f>
        <v>K</v>
      </c>
      <c r="D29" s="19"/>
      <c r="E29" s="19"/>
      <c r="F29" s="20" t="str">
        <f aca="false">IFERROR(IF(AND(D29&lt;&gt;"",E29&lt;&gt;""),E29-D29,""),"")</f>
        <v/>
      </c>
      <c r="G29" s="19"/>
      <c r="H29" s="19"/>
      <c r="I29" s="20" t="str">
        <f aca="false">IFERROR(IF(AND(G29&lt;&gt;"",H29&lt;&gt;""),H29-G29,""),"")</f>
        <v/>
      </c>
      <c r="J29" s="19"/>
      <c r="K29" s="19"/>
      <c r="L29" s="20" t="str">
        <f aca="false">IFERROR(IF(AND(J29&lt;&gt;"",K29&lt;&gt;""),K29-J29,""),"")</f>
        <v/>
      </c>
      <c r="M29" s="19"/>
      <c r="N29" s="19"/>
      <c r="O29" s="20" t="str">
        <f aca="false">IFERROR(IF(AND(M29&lt;&gt;"",N29&lt;&gt;""),N29-M29,""),"")</f>
        <v/>
      </c>
      <c r="P29" s="19"/>
      <c r="Q29" s="19"/>
      <c r="R29" s="20" t="str">
        <f aca="false">IFERROR(IF(AND(P29&lt;&gt;"",Q29&lt;&gt;""),Q29-P29,""),"")</f>
        <v/>
      </c>
    </row>
    <row r="30" customFormat="false" ht="16.5" hidden="false" customHeight="true" outlineLevel="0" collapsed="false">
      <c r="A30" s="17" t="n">
        <v>26</v>
      </c>
      <c r="B30" s="18" t="n">
        <f aca="false">IFERROR(DATE(2026,8,26),"")</f>
        <v>46260</v>
      </c>
      <c r="C30" s="17" t="str">
        <f aca="false">IFERROR(CHOOSE(WEEKDAY(B30,2),"H","K","Sze","Cs","P","Szo","V"),"")</f>
        <v>Sze</v>
      </c>
      <c r="D30" s="19"/>
      <c r="E30" s="19"/>
      <c r="F30" s="20" t="str">
        <f aca="false">IFERROR(IF(AND(D30&lt;&gt;"",E30&lt;&gt;""),E30-D30,""),"")</f>
        <v/>
      </c>
      <c r="G30" s="19"/>
      <c r="H30" s="19"/>
      <c r="I30" s="20" t="str">
        <f aca="false">IFERROR(IF(AND(G30&lt;&gt;"",H30&lt;&gt;""),H30-G30,""),"")</f>
        <v/>
      </c>
      <c r="J30" s="19"/>
      <c r="K30" s="19"/>
      <c r="L30" s="20" t="str">
        <f aca="false">IFERROR(IF(AND(J30&lt;&gt;"",K30&lt;&gt;""),K30-J30,""),"")</f>
        <v/>
      </c>
      <c r="M30" s="19"/>
      <c r="N30" s="19"/>
      <c r="O30" s="20" t="str">
        <f aca="false">IFERROR(IF(AND(M30&lt;&gt;"",N30&lt;&gt;""),N30-M30,""),"")</f>
        <v/>
      </c>
      <c r="P30" s="19"/>
      <c r="Q30" s="19"/>
      <c r="R30" s="20" t="str">
        <f aca="false">IFERROR(IF(AND(P30&lt;&gt;"",Q30&lt;&gt;""),Q30-P30,""),"")</f>
        <v/>
      </c>
    </row>
    <row r="31" customFormat="false" ht="16.5" hidden="false" customHeight="true" outlineLevel="0" collapsed="false">
      <c r="A31" s="21" t="n">
        <v>27</v>
      </c>
      <c r="B31" s="22" t="n">
        <f aca="false">IFERROR(DATE(2026,8,27),"")</f>
        <v>46261</v>
      </c>
      <c r="C31" s="21" t="str">
        <f aca="false">IFERROR(CHOOSE(WEEKDAY(B31,2),"H","K","Sze","Cs","P","Szo","V"),"")</f>
        <v>Cs</v>
      </c>
      <c r="D31" s="23"/>
      <c r="E31" s="23"/>
      <c r="F31" s="24" t="str">
        <f aca="false">IFERROR(IF(AND(D31&lt;&gt;"",E31&lt;&gt;""),E31-D31,""),"")</f>
        <v/>
      </c>
      <c r="G31" s="23"/>
      <c r="H31" s="23"/>
      <c r="I31" s="24" t="str">
        <f aca="false">IFERROR(IF(AND(G31&lt;&gt;"",H31&lt;&gt;""),H31-G31,""),"")</f>
        <v/>
      </c>
      <c r="J31" s="23"/>
      <c r="K31" s="23"/>
      <c r="L31" s="24" t="str">
        <f aca="false">IFERROR(IF(AND(J31&lt;&gt;"",K31&lt;&gt;""),K31-J31,""),"")</f>
        <v/>
      </c>
      <c r="M31" s="23"/>
      <c r="N31" s="23"/>
      <c r="O31" s="24" t="str">
        <f aca="false">IFERROR(IF(AND(M31&lt;&gt;"",N31&lt;&gt;""),N31-M31,""),"")</f>
        <v/>
      </c>
      <c r="P31" s="23"/>
      <c r="Q31" s="23"/>
      <c r="R31" s="24" t="str">
        <f aca="false">IFERROR(IF(AND(P31&lt;&gt;"",Q31&lt;&gt;""),Q31-P31,""),"")</f>
        <v/>
      </c>
    </row>
    <row r="32" customFormat="false" ht="16.5" hidden="false" customHeight="true" outlineLevel="0" collapsed="false">
      <c r="A32" s="21" t="n">
        <v>28</v>
      </c>
      <c r="B32" s="22" t="n">
        <f aca="false">IFERROR(DATE(2026,8,28),"")</f>
        <v>46262</v>
      </c>
      <c r="C32" s="21" t="str">
        <f aca="false">IFERROR(CHOOSE(WEEKDAY(B32,2),"H","K","Sze","Cs","P","Szo","V"),"")</f>
        <v>P</v>
      </c>
      <c r="D32" s="23"/>
      <c r="E32" s="23"/>
      <c r="F32" s="24" t="str">
        <f aca="false">IFERROR(IF(AND(D32&lt;&gt;"",E32&lt;&gt;""),E32-D32,""),"")</f>
        <v/>
      </c>
      <c r="G32" s="23"/>
      <c r="H32" s="23"/>
      <c r="I32" s="24" t="str">
        <f aca="false">IFERROR(IF(AND(G32&lt;&gt;"",H32&lt;&gt;""),H32-G32,""),"")</f>
        <v/>
      </c>
      <c r="J32" s="23"/>
      <c r="K32" s="23"/>
      <c r="L32" s="24" t="str">
        <f aca="false">IFERROR(IF(AND(J32&lt;&gt;"",K32&lt;&gt;""),K32-J32,""),"")</f>
        <v/>
      </c>
      <c r="M32" s="23"/>
      <c r="N32" s="23"/>
      <c r="O32" s="24" t="str">
        <f aca="false">IFERROR(IF(AND(M32&lt;&gt;"",N32&lt;&gt;""),N32-M32,""),"")</f>
        <v/>
      </c>
      <c r="P32" s="23"/>
      <c r="Q32" s="23"/>
      <c r="R32" s="24" t="str">
        <f aca="false">IFERROR(IF(AND(P32&lt;&gt;"",Q32&lt;&gt;""),Q32-P32,""),"")</f>
        <v/>
      </c>
    </row>
    <row r="33" customFormat="false" ht="16.5" hidden="false" customHeight="true" outlineLevel="0" collapsed="false">
      <c r="A33" s="17" t="n">
        <v>29</v>
      </c>
      <c r="B33" s="18" t="n">
        <f aca="false">IFERROR(DATE(2026,8,29),"")</f>
        <v>46263</v>
      </c>
      <c r="C33" s="17" t="str">
        <f aca="false">IFERROR(CHOOSE(WEEKDAY(B33,2),"H","K","Sze","Cs","P","Szo","V"),"")</f>
        <v>Szo</v>
      </c>
      <c r="D33" s="19"/>
      <c r="E33" s="19"/>
      <c r="F33" s="20" t="str">
        <f aca="false">IFERROR(IF(AND(D33&lt;&gt;"",E33&lt;&gt;""),E33-D33,""),"")</f>
        <v/>
      </c>
      <c r="G33" s="19"/>
      <c r="H33" s="19"/>
      <c r="I33" s="20" t="str">
        <f aca="false">IFERROR(IF(AND(G33&lt;&gt;"",H33&lt;&gt;""),H33-G33,""),"")</f>
        <v/>
      </c>
      <c r="J33" s="19"/>
      <c r="K33" s="19"/>
      <c r="L33" s="20" t="str">
        <f aca="false">IFERROR(IF(AND(J33&lt;&gt;"",K33&lt;&gt;""),K33-J33,""),"")</f>
        <v/>
      </c>
      <c r="M33" s="19"/>
      <c r="N33" s="19"/>
      <c r="O33" s="20" t="str">
        <f aca="false">IFERROR(IF(AND(M33&lt;&gt;"",N33&lt;&gt;""),N33-M33,""),"")</f>
        <v/>
      </c>
      <c r="P33" s="19"/>
      <c r="Q33" s="19"/>
      <c r="R33" s="20" t="str">
        <f aca="false">IFERROR(IF(AND(P33&lt;&gt;"",Q33&lt;&gt;""),Q33-P33,""),"")</f>
        <v/>
      </c>
    </row>
    <row r="34" customFormat="false" ht="16.5" hidden="false" customHeight="true" outlineLevel="0" collapsed="false">
      <c r="A34" s="17" t="n">
        <v>30</v>
      </c>
      <c r="B34" s="18" t="n">
        <f aca="false">IFERROR(DATE(2026,8,30),"")</f>
        <v>46264</v>
      </c>
      <c r="C34" s="17" t="str">
        <f aca="false">IFERROR(CHOOSE(WEEKDAY(B34,2),"H","K","Sze","Cs","P","Szo","V"),"")</f>
        <v>V</v>
      </c>
      <c r="D34" s="19"/>
      <c r="E34" s="19"/>
      <c r="F34" s="20" t="str">
        <f aca="false">IFERROR(IF(AND(D34&lt;&gt;"",E34&lt;&gt;""),E34-D34,""),"")</f>
        <v/>
      </c>
      <c r="G34" s="19"/>
      <c r="H34" s="19"/>
      <c r="I34" s="20" t="str">
        <f aca="false">IFERROR(IF(AND(G34&lt;&gt;"",H34&lt;&gt;""),H34-G34,""),"")</f>
        <v/>
      </c>
      <c r="J34" s="19"/>
      <c r="K34" s="19"/>
      <c r="L34" s="20" t="str">
        <f aca="false">IFERROR(IF(AND(J34&lt;&gt;"",K34&lt;&gt;""),K34-J34,""),"")</f>
        <v/>
      </c>
      <c r="M34" s="19"/>
      <c r="N34" s="19"/>
      <c r="O34" s="20" t="str">
        <f aca="false">IFERROR(IF(AND(M34&lt;&gt;"",N34&lt;&gt;""),N34-M34,""),"")</f>
        <v/>
      </c>
      <c r="P34" s="19"/>
      <c r="Q34" s="19"/>
      <c r="R34" s="20" t="str">
        <f aca="false">IFERROR(IF(AND(P34&lt;&gt;"",Q34&lt;&gt;""),Q34-P34,""),"")</f>
        <v/>
      </c>
    </row>
    <row r="35" customFormat="false" ht="16.5" hidden="false" customHeight="true" outlineLevel="0" collapsed="false">
      <c r="A35" s="17" t="n">
        <v>31</v>
      </c>
      <c r="B35" s="18" t="n">
        <f aca="false">IFERROR(DATE(2026,8,31),"")</f>
        <v>46265</v>
      </c>
      <c r="C35" s="17" t="str">
        <f aca="false">IFERROR(CHOOSE(WEEKDAY(B35,2),"H","K","Sze","Cs","P","Szo","V"),"")</f>
        <v>H</v>
      </c>
      <c r="D35" s="19"/>
      <c r="E35" s="19"/>
      <c r="F35" s="20" t="str">
        <f aca="false">IFERROR(IF(AND(D35&lt;&gt;"",E35&lt;&gt;""),E35-D35,""),"")</f>
        <v/>
      </c>
      <c r="G35" s="19"/>
      <c r="H35" s="19"/>
      <c r="I35" s="20" t="str">
        <f aca="false">IFERROR(IF(AND(G35&lt;&gt;"",H35&lt;&gt;""),H35-G35,""),"")</f>
        <v/>
      </c>
      <c r="J35" s="19"/>
      <c r="K35" s="19"/>
      <c r="L35" s="20" t="str">
        <f aca="false">IFERROR(IF(AND(J35&lt;&gt;"",K35&lt;&gt;""),K35-J35,""),"")</f>
        <v/>
      </c>
      <c r="M35" s="19"/>
      <c r="N35" s="19"/>
      <c r="O35" s="20" t="str">
        <f aca="false">IFERROR(IF(AND(M35&lt;&gt;"",N35&lt;&gt;""),N35-M35,""),"")</f>
        <v/>
      </c>
      <c r="P35" s="19"/>
      <c r="Q35" s="19"/>
      <c r="R35" s="20" t="str">
        <f aca="false">IFERROR(IF(AND(P35&lt;&gt;"",Q35&lt;&gt;""),Q35-P35,""),"")</f>
        <v/>
      </c>
    </row>
    <row r="36" customFormat="false" ht="21.75" hidden="false" customHeight="true" outlineLevel="0" collapsed="false">
      <c r="A36" s="13" t="s">
        <v>31</v>
      </c>
      <c r="B36" s="13"/>
      <c r="C36" s="13"/>
      <c r="D36" s="25"/>
      <c r="E36" s="25"/>
      <c r="F36" s="9" t="n">
        <f aca="false">SUM(F5:F35)</f>
        <v>0</v>
      </c>
      <c r="G36" s="25"/>
      <c r="H36" s="25"/>
      <c r="I36" s="9" t="n">
        <f aca="false">SUM(I5:I35)</f>
        <v>0</v>
      </c>
      <c r="J36" s="25"/>
      <c r="K36" s="25"/>
      <c r="L36" s="9" t="n">
        <f aca="false">SUM(L5:L35)</f>
        <v>0</v>
      </c>
      <c r="M36" s="25"/>
      <c r="N36" s="25"/>
      <c r="O36" s="9" t="n">
        <f aca="false">SUM(O5:O35)</f>
        <v>0</v>
      </c>
      <c r="P36" s="25"/>
      <c r="Q36" s="25"/>
      <c r="R36" s="9" t="n">
        <f aca="false">SUM(R5:R35)</f>
        <v>0</v>
      </c>
    </row>
  </sheetData>
  <mergeCells count="10">
    <mergeCell ref="A1:R1"/>
    <mergeCell ref="A2:C2"/>
    <mergeCell ref="A3:C3"/>
    <mergeCell ref="D3:F3"/>
    <mergeCell ref="G3:I3"/>
    <mergeCell ref="J3:L3"/>
    <mergeCell ref="M3:O3"/>
    <mergeCell ref="P3:R3"/>
    <mergeCell ref="A4:C4"/>
    <mergeCell ref="A36:C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2026-05-21T11:39:00Z</dcterms:created>
  <dc:creator>openpyxl</dc:creator>
  <dc:description/>
  <dc:language>en-US</dc:language>
  <cp:lastModifiedBy/>
  <dcterms:modified xsi:type="dcterms:W3CDTF">2026-05-21T11:39:01Z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